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5480" windowHeight="10245"/>
  </bookViews>
  <sheets>
    <sheet name="Tabelle1" sheetId="1" r:id="rId1"/>
    <sheet name="Tabelle2" sheetId="2" r:id="rId2"/>
    <sheet name="Tabelle3" sheetId="3" r:id="rId3"/>
  </sheets>
  <calcPr calcId="145621" iterateDelta="1E-4" concurrentCalc="0"/>
</workbook>
</file>

<file path=xl/calcChain.xml><?xml version="1.0" encoding="utf-8"?>
<calcChain xmlns="http://schemas.openxmlformats.org/spreadsheetml/2006/main">
  <c r="K141" i="1" l="1"/>
  <c r="J141" i="1"/>
  <c r="L144" i="1"/>
  <c r="L141" i="1"/>
  <c r="I141" i="1"/>
  <c r="C82" i="1"/>
  <c r="C83" i="1"/>
  <c r="C84" i="1"/>
  <c r="C85" i="1"/>
  <c r="C86" i="1"/>
  <c r="C87" i="1"/>
  <c r="C88" i="1"/>
  <c r="C89" i="1"/>
  <c r="C71" i="1"/>
  <c r="C91" i="1"/>
  <c r="C58" i="1"/>
  <c r="C55" i="1"/>
  <c r="C27" i="1"/>
  <c r="C10" i="1"/>
  <c r="C11" i="1"/>
  <c r="C12" i="1"/>
  <c r="C13" i="1"/>
  <c r="C14" i="1"/>
  <c r="C15" i="1"/>
  <c r="C16" i="1"/>
  <c r="C17" i="1"/>
  <c r="C18" i="1"/>
  <c r="C19" i="1"/>
  <c r="C20" i="1"/>
  <c r="C21" i="1"/>
  <c r="C22" i="1"/>
  <c r="C23" i="1"/>
  <c r="C24" i="1"/>
  <c r="C25" i="1"/>
  <c r="C26" i="1"/>
  <c r="C28" i="1"/>
  <c r="C29" i="1"/>
  <c r="C30" i="1"/>
  <c r="C32" i="1"/>
  <c r="C33" i="1"/>
  <c r="C34" i="1"/>
  <c r="C35" i="1"/>
  <c r="C36" i="1"/>
  <c r="C37" i="1"/>
  <c r="C38" i="1"/>
  <c r="C39" i="1"/>
  <c r="C40" i="1"/>
  <c r="C42" i="1"/>
  <c r="C43" i="1"/>
  <c r="C44" i="1"/>
  <c r="C45" i="1"/>
  <c r="C46" i="1"/>
  <c r="C47" i="1"/>
  <c r="C48" i="1"/>
  <c r="C50" i="1"/>
  <c r="C51" i="1"/>
  <c r="C52" i="1"/>
  <c r="C53" i="1"/>
  <c r="C54" i="1"/>
  <c r="C56" i="1"/>
  <c r="C57" i="1"/>
  <c r="C59" i="1"/>
  <c r="C60" i="1"/>
  <c r="C61" i="1"/>
  <c r="C62" i="1"/>
  <c r="C63" i="1"/>
  <c r="C64" i="1"/>
  <c r="C65" i="1"/>
  <c r="C67" i="1"/>
  <c r="C68" i="1"/>
  <c r="C69" i="1"/>
  <c r="C70" i="1"/>
  <c r="C72" i="1"/>
  <c r="C73" i="1"/>
  <c r="C74" i="1"/>
  <c r="C75" i="1"/>
  <c r="C76" i="1"/>
  <c r="C77" i="1"/>
  <c r="C78" i="1"/>
  <c r="C79" i="1"/>
  <c r="C80" i="1"/>
  <c r="C81"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0" i="1"/>
</calcChain>
</file>

<file path=xl/sharedStrings.xml><?xml version="1.0" encoding="utf-8"?>
<sst xmlns="http://schemas.openxmlformats.org/spreadsheetml/2006/main" count="610" uniqueCount="368">
  <si>
    <t>Farblegende</t>
  </si>
  <si>
    <t>erreicht</t>
  </si>
  <si>
    <t>Monitoring:</t>
  </si>
  <si>
    <t>laufend</t>
  </si>
  <si>
    <t>1) Verantwortlich für das Monitoring: D-EITI-Sekretariat</t>
  </si>
  <si>
    <t>offen</t>
  </si>
  <si>
    <t>2) Umsetzungsstand als regelmäßiger Berichtspunkt bei MSG-Sitzungen</t>
  </si>
  <si>
    <t>D-EITI-Ziele</t>
  </si>
  <si>
    <t>lfd. Nr.</t>
  </si>
  <si>
    <t xml:space="preserve">Ziel der Aktivität </t>
  </si>
  <si>
    <t>Ergebnisse</t>
  </si>
  <si>
    <t>Datum</t>
  </si>
  <si>
    <t>Kosten in EUR</t>
  </si>
  <si>
    <t>Bezug zu Anforderung im EITI-Standard</t>
  </si>
  <si>
    <t>Herausforderungen und Beschränkungen für die D-EITI-Umsetzung</t>
  </si>
  <si>
    <t>Finanzbedarf</t>
  </si>
  <si>
    <t>Der intensive Koordinierungsaufwand ist nicht ohne weitere Unterstützung mit den im BMWi vorhandenen Kapazitäten zu bewerkstelligen.</t>
  </si>
  <si>
    <t xml:space="preserve">Ein eigenes Sekretariat unterstützt die Bundesregierung bei der Ausgestaltung des EITI-Prozesses. </t>
  </si>
  <si>
    <t>BMWi</t>
  </si>
  <si>
    <t>Vorbereitungsprozess</t>
  </si>
  <si>
    <t xml:space="preserve">Leistungsbeschreibung des D-EITI-Sekretariats als neutraler Dienstleister für die drei Stakeholder-Gruppen erstellen und mit der MSG abstimmen. </t>
  </si>
  <si>
    <t xml:space="preserve">Terms of Reference für das D-EITI-Sekretariat erstellt, mit MSG abgestimmt und auf D-EITI-Homepage veröffentlicht. </t>
  </si>
  <si>
    <t>Erste Eingrenzung durch eine Akteursbefragung erleichtert die Identifizierung von Stakeholdern.</t>
  </si>
  <si>
    <t>Vorbereitungsgutachten zur Kontaktaufnahme mit weiteren Stakeholdern genutzt und veröffentlicht.</t>
  </si>
  <si>
    <t>Beschluss des Bundeskabinetts zur Umsetzung der EITI mit anschließender öffentlicher Erklärung der Bundesregierung.</t>
  </si>
  <si>
    <t>Bundeskanzleramt</t>
  </si>
  <si>
    <t>EITI-Anforderung 1.1</t>
  </si>
  <si>
    <t>EITI-Anforderung 1.2</t>
  </si>
  <si>
    <t>MSG-Gremium geschaffen und Verpflichtung der Regierung mit Unternehmen und Zivilgesellschaft in einer Multi-Stakeholder-Gruppe zusammenzuarbeiten.</t>
  </si>
  <si>
    <t>BMWi und Entsendeorganisationen für die MSG; D-EITI-Sekretariat</t>
  </si>
  <si>
    <t>EITI-Anforderung 1.3</t>
  </si>
  <si>
    <t>MSG vereinbart eine Geschäftsordnung (Terms of Reference) für ihre Arbeit.</t>
  </si>
  <si>
    <t>Geschäftsordnung institutionalisiert die Zusammenarbeit.</t>
  </si>
  <si>
    <t>Geschäftsordnung von MSG angenommen.</t>
  </si>
  <si>
    <t>EITI-Anforderung 1.3.g</t>
  </si>
  <si>
    <t>Öffentlichkeit zu D-EITI informiert und D-EITI-Transparenzgipfel durchgeführt.</t>
  </si>
  <si>
    <t>D-EITI-Sekretariat</t>
  </si>
  <si>
    <t>diverse</t>
  </si>
  <si>
    <t>Externer Eingangsprüfungsbericht (Scoping Study) zu Grundlagen, Umfang und formalen Anforderungen der EITI-Berichterstattung.</t>
  </si>
  <si>
    <t>Eingangsprüfungsbericht in der MSG genutzt und veröffentlicht.</t>
  </si>
  <si>
    <t>Arbeitsgruppe zum Anwendungsbereich und Zielen der D-EITI eingerichtet.</t>
  </si>
  <si>
    <t>Diskussionen in kleineren Runden bereiten die Sitzungen der MSG zielgerichteter vor.</t>
  </si>
  <si>
    <t>Identifizierung von relevanten Themen für den Anwendungsbereich und die Ziele der D-EITI je Stakeholder-Gruppe.</t>
  </si>
  <si>
    <t xml:space="preserve">Vorgelagerte Auseinandersetzung mit Zielen und Anwendungsbereich erleichtert die Konsensfindung in der Arbeitsgruppe. </t>
  </si>
  <si>
    <t>Stellungnahmen der einzelnen Stakeholder-Gruppen zu Zielen und Anwendungsbereich der D-EITI durch das D-EITI-Sekretariat konsolidiert und untereinander ausgetauscht.</t>
  </si>
  <si>
    <t>Vorschlag für Ziele erarbeitet.</t>
  </si>
  <si>
    <t>Vorschlag für Ziele finalisiert; erste Empfehlungen zum Anwendungsbereich erarbeitet.</t>
  </si>
  <si>
    <t>MSG</t>
  </si>
  <si>
    <t>Arbeitsplan zur Umsetzung der EITI und Planungsdokument der MSG bis zur Evaluierung.</t>
  </si>
  <si>
    <t>EITI-Anforderung 1.4</t>
  </si>
  <si>
    <t xml:space="preserve">Treffen einer Arbeitsgruppe zur Bearbeitung der Entwurfsfassung des Arbeitsplans und Ergänzung um weitere Aktivitäten. </t>
  </si>
  <si>
    <t>s.o.</t>
  </si>
  <si>
    <t>Bundesregierung legt den von der MSG unterstützten Kandidaturantrag beim internationalen EITI-Vorstand vor, um den EITI-Kandidaten-Status zu erhalten.</t>
  </si>
  <si>
    <t xml:space="preserve">Kandidaturantrag und Arbeitsplan können nur eingereicht werden, wenn der Umfang der Berichterstattung zum Teil bereits abgesteckt ist. </t>
  </si>
  <si>
    <t>07.08.2015; 09.09.15</t>
  </si>
  <si>
    <t xml:space="preserve">Es herrscht keine einheitliche Definition von Industriemineralen und Metallen. Wesentlichkeit ungeklärt. </t>
  </si>
  <si>
    <t>Treffen hat stattgefunden.</t>
  </si>
  <si>
    <t>Teilnahme eines Vertreters des Bundesverbandes Geothermie an der nächsten MSG-Sitzung.</t>
  </si>
  <si>
    <t xml:space="preserve">Wesentliche Zahlungsströme </t>
  </si>
  <si>
    <t xml:space="preserve">Steuerarten werden auf unterschiedlichen föderalen Ebenen erhoben. </t>
  </si>
  <si>
    <t>EITI-Anforderung 4.1</t>
  </si>
  <si>
    <t xml:space="preserve">MSG diskutiert die Behandlung des Themas auf Basis des Untersuchungsergebnisses. </t>
  </si>
  <si>
    <t>EITI-Anforderung 4.2</t>
  </si>
  <si>
    <t xml:space="preserve">Subventionen </t>
  </si>
  <si>
    <t xml:space="preserve">Das Thema Subventionen wird auf seine Relevanz für D-EITI untersucht. </t>
  </si>
  <si>
    <t>Schattenveranlagungen in DEU nicht realisierbar; Subventionen existieren im Steinkohlesektor; Subventionsbegriff unterschiedlich belegt; indirekte Subventionen könnten wesentlich sein. Untersuchungsergebnis ist in die MSG gestreut.</t>
  </si>
  <si>
    <t>Untersuchungsergebnis ist in die MSG gestreut.</t>
  </si>
  <si>
    <t>Das Thema Wasser wird auf seine Relevanz für D-EITI untersucht.</t>
  </si>
  <si>
    <t>Möglicher Bezug zu D-EITI herausgearbeitet.</t>
  </si>
  <si>
    <t xml:space="preserve">Vorbereitung des D-EITI-Berichts (Prozessschritte) </t>
  </si>
  <si>
    <t xml:space="preserve">Leistungsbeschreibung im Entwurfsformat vorgelegt. </t>
  </si>
  <si>
    <t>In der Leistungsbeschreibung werden ebenfalls weitere zu untersuchende Themenbereiche festgelegt. Ggf. legt das D-EITI-Sekretariat in der 4. MSG-Sitzung Vorschläge hierfür vor.</t>
  </si>
  <si>
    <t>EITI-Anforderung 5.1</t>
  </si>
  <si>
    <t>B</t>
  </si>
  <si>
    <t xml:space="preserve">Die Ausschreibung des unabhängigen Verwalters wird begonnen. </t>
  </si>
  <si>
    <t>MSG billigt die Ernennung des unabhängigen Verwalters.</t>
  </si>
  <si>
    <t>Berichtsformate für die Unternehmen und Regierungseinrichtungen werden entwickelt.</t>
  </si>
  <si>
    <t>31.06.16</t>
  </si>
  <si>
    <t xml:space="preserve">Finanzverwaltung darf Eingänge nur unter Befreiung des Steuergeheimnisses durch den Steuerpflichtigen offenlegen. Die Freistellung vom Steuergeheimnis muss für jedes teilnehmende Unternehmen einzeln festgelegt werden. </t>
  </si>
  <si>
    <t>Vorlage für die Befreiung des Steuergeheimnisses wird entwickelt und von der MSG angenommen.</t>
  </si>
  <si>
    <t>MSG entscheidet über Annahme des 1. D-EITI-Berichts.</t>
  </si>
  <si>
    <t>EITI-Anforderung 2.1</t>
  </si>
  <si>
    <t>MSG stellt den Erkenntnisgewinn aus dem 1. D-EITI-Bericht fest.</t>
  </si>
  <si>
    <t>EITI-Anforderung 7</t>
  </si>
  <si>
    <t>MSG entscheidet über Annahme des 2. D-EITI-Berichts.</t>
  </si>
  <si>
    <t>MSG stellt den Erkenntnisgewinn aus dem 2. D-EITI-Bericht fest.</t>
  </si>
  <si>
    <t>Unabhängige Überprüfung der Erfüllung der Anforderungen aus dem EITI-Standard („validation“), innerhalb von 30 Monaten nach Erlangung des EITI-Kandidatenstatus.</t>
  </si>
  <si>
    <t>EITI-Anforderung 7.2.c</t>
  </si>
  <si>
    <t>Zusammenführung der externen Evaluierung des EITI-Prozesses mit einer Evaluierung der D-EITI-Governance (MSG und D-EITI-Sekretariat) - siehe weiter unten.</t>
  </si>
  <si>
    <t>Der internationale EITI-Vorstand entscheidet, dass Deutschland die Anforderungen der EITI erfüllt und Deutschland wird EITI-Mitglied („EITI compliant“). Nachfolgend gelten jährliche Berichterstattungspflichten.</t>
  </si>
  <si>
    <t>Internationaler EITI-Vorstand</t>
  </si>
  <si>
    <t>EITI-Anforderung 1.6.b</t>
  </si>
  <si>
    <t>EITI-Anforderung 3</t>
  </si>
  <si>
    <t xml:space="preserve">EITI-Anforderung 3.2 </t>
  </si>
  <si>
    <t>Erstellung eines Überblicks über die wesentlichen Merkmale des Rohstoffsektors einschließlich aller wesentlichen Explorationstätigkeiten.</t>
  </si>
  <si>
    <t xml:space="preserve">EITI-Anforderung 3.3 </t>
  </si>
  <si>
    <t>Erarbeitung von Informationen zum Beitrag des Rohstoffsektors zur Volkswirtschaft in Deutschland.</t>
  </si>
  <si>
    <t>EITI-Anforderung 3.4</t>
  </si>
  <si>
    <t>EITI-Anforderung 3.5</t>
  </si>
  <si>
    <t>MSG unterstützt die Analyse der staatlichen Beteiligung an Unternehmen im Rohstoffsektor.</t>
  </si>
  <si>
    <t>EITI-Anforderung 3.6</t>
  </si>
  <si>
    <t>MSG unterstützt die Analyse der Verteilung der Einnahmen aus der rohstoffgewinnenden Industrie.</t>
  </si>
  <si>
    <t>EITI-Anforderung 3.7</t>
  </si>
  <si>
    <t>MSG entscheidet über die optionale Anwendung der Vorgabe zur Analyse der Bewirtschaftung von Einnahmen und Ausgaben.</t>
  </si>
  <si>
    <t>EITI-Anforderung 3.8</t>
  </si>
  <si>
    <t xml:space="preserve">MSG unterstützt die Anwendung der Transparenzvorgaben bei Lizenzregistern und arbeitet die Ergebnisse für den Kontextbericht auf. </t>
  </si>
  <si>
    <t>EITI-Anforderung 3.9</t>
  </si>
  <si>
    <t>Analyse der Lizenzzuweisung.</t>
  </si>
  <si>
    <t>EITI-Anforderung 3.10</t>
  </si>
  <si>
    <t>EITI-Anforderung 3.11</t>
  </si>
  <si>
    <t>MSG entscheidet über die optionale Anwendung der Transparenzvorgaben beim Aspekt Vertragstransparenz.</t>
  </si>
  <si>
    <t>EITI-Anforderung 3.12</t>
  </si>
  <si>
    <t xml:space="preserve">Kontextbericht in der Entwurfsfassung vorliegend. </t>
  </si>
  <si>
    <t>30.02.17</t>
  </si>
  <si>
    <t>Anpassungen im Kontextbericht nach Rückmeldungen des unabhängigen Verwalters.</t>
  </si>
  <si>
    <t>Entwurf einer Kommunikationsstrategie.</t>
  </si>
  <si>
    <t>EITI-Anforderung 6</t>
  </si>
  <si>
    <t>Kommunikationsplan von MSG gebilligt.</t>
  </si>
  <si>
    <t>laufend ab dem 01.08.14</t>
  </si>
  <si>
    <t>Arbeitsgruppe offene Daten und Datenvisualisierung der MSG wird gebildet.</t>
  </si>
  <si>
    <t>Open Data Konzept der OKF wird in der MSG vorgestellt und diskutiert.</t>
  </si>
  <si>
    <t xml:space="preserve">Daten nach dem BilRUG sind erst Ende 2017 verfügbar. Kalenderjahr 2016 erfordert Zusatzaufwand seitens der Privatwirtschaft, da vor Ende 2017 Daten geliefert werden müssen. </t>
  </si>
  <si>
    <t xml:space="preserve">Die MSG überprüft jährlich den Arbeitsplan bzgl. einer Erweiterung des Detailierungsgrades und Umfangs der Berichterstattung sowie der Einbeziehung weiterer Themenbereiche. Die MSG dokumentiert die Diskussion und die Entscheidungen. </t>
  </si>
  <si>
    <t>EITI-Anforderung 1.4; 1.6.c; 7.2</t>
  </si>
  <si>
    <t>Umfrage/Studie zum Mehrwert der EITI-Umsetzung in Deutschland im Vergleich zur Umsetzung der EU-Bilanzrichtlinie.</t>
  </si>
  <si>
    <t>Gutachten zur "Umsetzung der EITI in G7-, EU- und OECD-Ländern: Vergleichsuntersuchung zu Planungen, Ergebnissen und Erfahrungen" wird erstellt.</t>
  </si>
  <si>
    <t xml:space="preserve">Gutachten in der MSG verbreitet. </t>
  </si>
  <si>
    <t xml:space="preserve">Erfahrungen aus dem Prozess werden laufend an das internationale Sekretariat weitergegeben. </t>
  </si>
  <si>
    <t xml:space="preserve">1. Teilnahme an Konsultationen zur Validierung für das internationale Sekretariat. </t>
  </si>
  <si>
    <t xml:space="preserve">laufend </t>
  </si>
  <si>
    <t>31.09.17</t>
  </si>
  <si>
    <t>Informationsaufbereitung für andere an EITI interessierte (Industrie-) Länder.</t>
  </si>
  <si>
    <t>30.02.16</t>
  </si>
  <si>
    <t xml:space="preserve">Regelmäßige Kommunikation mit anderen Ländern und dem internationalen Sekretariat zu D-EITI. </t>
  </si>
  <si>
    <t xml:space="preserve">Zusammenarbeit und Kooperation mit Stakeholdern aus anderen EITI-Ländern stärkt das Außenbild und die Glaubwürdigkeit des deutschen EITI-Prozesses. </t>
  </si>
  <si>
    <t>Die MSG-Mitglieder und die mit ihnen verbundenen Stakeholder-Gruppen nutzen die vom Sekretariat zur Verfügung gestellten englischsprachigen Informationsmaterialien, um im Rahmen ihrer internationalen Kontakte und Netzwerke über die EITI-Umsetzung in Deutschland zu informieren.</t>
  </si>
  <si>
    <t>Die Informationsmaterialien der D-EITI werden international verbreitet.</t>
  </si>
  <si>
    <t>Die MSG führt eine effektive Aufsicht über die Umsetzung der EITI in Deutschland entsprechend der Geschäftsordnung und den verpflichtenden Anforderungen des EITI-Standards 2013.</t>
  </si>
  <si>
    <t>EITI-Anforderung 1</t>
  </si>
  <si>
    <t>Ernennung schafft persönliche Gebundenheit i.S.d. EITI.</t>
  </si>
  <si>
    <t xml:space="preserve">Das D-EITI-Sekretariat ist in seiner personellen Besetzung bis zur Evaluierung gewährleistet. </t>
  </si>
  <si>
    <t xml:space="preserve">Personelle Kapazitäten im D-EITI-Sekretariat schließen Engpässe auf allen Seiten und gewährleisten die dauerhafte Fortführung des Prozesses. </t>
  </si>
  <si>
    <t>Die Zivilgesellschaft erhält eine Anschubfinanzierung zum Aufbau von Kapazitäten.</t>
  </si>
  <si>
    <t>Zuschussverträge der Zivilgesellschaft bis 12/2015 abgeschlossen.</t>
  </si>
  <si>
    <t>Folgefinanzierung ermöglicht der Zivilgesellschaft eine kontinuierliche Mitgestaltung des D-EITI-Prozesses auf Augenhöhe mit den anderen Stakeholder-Gruppen.</t>
  </si>
  <si>
    <t>Zuschussverträge der Zivilgesellschaft bis x abgeschlossen.</t>
  </si>
  <si>
    <t>01.12.2015 für 16 und 01.12.16 für 17</t>
  </si>
  <si>
    <t>Regierung und Privatwirtschaft stellen weiterhin personelle Ressourcen zur Beteiligung am Prozess zur Verfügung.</t>
  </si>
  <si>
    <t>Das D-EITI-Sekretariat bietet regelmäßig Trainings und Fortbildungen zu D-EITI an.</t>
  </si>
  <si>
    <t>Die MSG überprüft regelmäßig, ob alle Mitglieder über die erforderlichen Kapazitäten zur Wahrnehmung Ihrer Pflichten und zur Erreichung der gemeinsamen Ziele der D-EITI verfügen und entwickelt ggf. Vorschläge zur Überwindung von Kapazitätsengpässen.</t>
  </si>
  <si>
    <t>Stellungnahme als Abschnitt des jährlichen Tätigkeitsberichts.</t>
  </si>
  <si>
    <t>EITI-Anforderung 1.3.g; 7.2</t>
  </si>
  <si>
    <t>MSG trifft informierte Entscheidungen; Informationsasymmetrien in der MSG werden abgebaut.</t>
  </si>
  <si>
    <t xml:space="preserve">D-EITI-Sekretariat erstellt den jährlichen Tätigkeitsbericht und MSG beschließt diesen. </t>
  </si>
  <si>
    <t>EITI-Anforderung 1.6.c; 7.2</t>
  </si>
  <si>
    <t xml:space="preserve">
</t>
  </si>
  <si>
    <t>Arbeitsplan</t>
  </si>
  <si>
    <t>Arbeitsgruppe Ziele und Anwendungsbereich</t>
  </si>
  <si>
    <t>Steine und Erden</t>
  </si>
  <si>
    <t xml:space="preserve">Steinkohleförderung läuft in DEU 2018 aus. </t>
  </si>
  <si>
    <t>Steinkohle</t>
  </si>
  <si>
    <t>Industrieminerale und Metalle</t>
  </si>
  <si>
    <t>Tiefengeothermie</t>
  </si>
  <si>
    <t>Geothermie fällt zwar unter das Bundesbergesetz, ist jedoch kein klassischer extraktiver Rohstoff.</t>
  </si>
  <si>
    <t>Wesentlichkeit für D-EITI identifizieren.</t>
  </si>
  <si>
    <t xml:space="preserve">Leistungsbeschreibung (Terms of Reference) für den unabhängigen Verwalter </t>
  </si>
  <si>
    <t>Wirtschaftliches Eigentum</t>
  </si>
  <si>
    <t>Lizenzregister</t>
  </si>
  <si>
    <t>Open Data und Datenvisualisierung</t>
  </si>
  <si>
    <t>Kommunikation</t>
  </si>
  <si>
    <t>Erstellung des Kontextberichts</t>
  </si>
  <si>
    <t>Aktuelle Informationen über die D-EITI-Umsetzung für die Öffentlichkeit zugänglich.</t>
  </si>
  <si>
    <t>Gestaltung von Sideevents und politische Teilnahme an EITI-Veranstaltungen.</t>
  </si>
  <si>
    <t>Jährliche Evaluierung der MSG-Arbeit im Rahmen einer anonymisierten Befragung der MSG-Mitglieder, Stellvertreter und dahinterstehenden Stakeholder-Gruppen.</t>
  </si>
  <si>
    <t>Entwicklung von Evaluierungsfragen und eines Evaluierungsformats.</t>
  </si>
  <si>
    <t>Weitergabe von Erfahrungen hinsichtlich demokratischer Teilhabe, Bürgernähe und Wissensvernetzung, sowie Föderalismus über enge Kooperation mit der deutschen Interessenvertretung (BMZ) im internationalen Board und den entsprechenden Gremien.</t>
  </si>
  <si>
    <t>Dokumentation der Überprüfung und der beschlossenen Aktivitäten im Tätigkeitsbericht; Aufnahme der beschlossenen Aktivitäten in den Arbeitsplan.</t>
  </si>
  <si>
    <t>Bundesregierung ernennt Uwe Beckmeyer, Parlamentarischer Staatssekretär beim Bundesministerium für Wirtschaft und Energie, zum Sonderbeauftragten für D-EITI.</t>
  </si>
  <si>
    <t>Transparenzgipfel mit zukünftigen Mitgliedern der MSG, Vertretern aus Staat, Wirtschaft und Zivilgesellschaft sowie internationalen Gästen.</t>
  </si>
  <si>
    <t>Eine öffentliche Auftaktveranstaltung unterstreicht die Ernsthaftigkeit der Umsetzung und schafft mehr Interesse bei zukünftigen Stakeholdern.</t>
  </si>
  <si>
    <t>Eine erste Identifizierung des Anwendungsbereichs beschleunigt den Prozess der Umsetzung und schafft eine Diskussionsgrundlage für die MSG; MSG muss nicht alles selbständig ermitteln; Scoping Studie schafft zudem Transparenz.</t>
  </si>
  <si>
    <t>Der Beitritt zu EITI muss in die Gesellschaft getragen werden.</t>
  </si>
  <si>
    <t xml:space="preserve">Selbstorganisation der Stakeholder-Gruppen bedarf erster Information zum möglichen Anwendungsbereich; Expertise und Wissen zu EITI relevanten Themen nicht bei allen Stakeholdern ausreichend vorhanden; verpflichtende Umsetzungsschritte müssen klar identifiziert sein, um Umfang und mögliche Zusatzthemen einordnen zu können. </t>
  </si>
  <si>
    <t>MSG (E); D-EITI-Sekretariat (D)</t>
  </si>
  <si>
    <t>Arbeitsprozesse müssen definiert und Regeln der Zusammenarbeit in einer neuartigen Konstellation klar sein.</t>
  </si>
  <si>
    <t>MSG (D); D-EITI-Sekretariat (D)</t>
  </si>
  <si>
    <t>D-EITI-Sekretariat (D)</t>
  </si>
  <si>
    <t>Kandidaturantrag und Arbeitsplan sollen Ende 2015 eingereicht werden.</t>
  </si>
  <si>
    <t>MSG (D)</t>
  </si>
  <si>
    <t xml:space="preserve">Arbeitsplan und Kandidaturantrag werden ins Englische übersetzt und der MSG zur Information im elektronischen Umlaufverfahren vorgelegt. </t>
  </si>
  <si>
    <t xml:space="preserve">Erfahrungen des D-EITI-Prozesses für Multi-Stakeholder-Prozesse in anderen Sektoren aufarbeiten. </t>
  </si>
  <si>
    <t>Erster Entwurf des Arbeitsplans konsolidiert.</t>
  </si>
  <si>
    <t>Arbeitsplan nach Rückmeldungen angepasst.</t>
  </si>
  <si>
    <t xml:space="preserve">Wesentliche Zahlungsströme sind zu identifizieren. </t>
  </si>
  <si>
    <t>EITI-Anforderung 3 und 4</t>
  </si>
  <si>
    <t>UA (D)</t>
  </si>
  <si>
    <t xml:space="preserve">Entscheidung auf Basis der vorliegenden Sachlage nicht möglich. </t>
  </si>
  <si>
    <t xml:space="preserve">Aggregierung der Verbrauchssteuer untersucht. Wesentlichkeit von Verbrauchsteuern für D-EITI ermittelt. </t>
  </si>
  <si>
    <t>Unternehmen und Regierungseinrichtungen</t>
  </si>
  <si>
    <t xml:space="preserve">Rückstellungen und Ausgleichsmaßnahmen </t>
  </si>
  <si>
    <t>Weitere Themen für D-EITI</t>
  </si>
  <si>
    <t xml:space="preserve">Zusammenhang ist unklar. </t>
  </si>
  <si>
    <t xml:space="preserve">D-EITI-Sekretariat (D) </t>
  </si>
  <si>
    <t xml:space="preserve">Umgang mit der nicht zu BilRUG parallel laufenden Berichterstattung ungeklärt. </t>
  </si>
  <si>
    <t xml:space="preserve">Ertragssteuerliche Organschaft führt dazu, dass Gewerbesteuern nicht von Tochterunternehmen, sondern vom Organträger gezahlt werden. </t>
  </si>
  <si>
    <t>Die AG Ziele und Anwendungsbereich der MSG schlägt u.a. vor, eine Übersichtstabelle zur Höhe der Förderabgabe, gegliedert nach Rohstofftyp und Bundesland, in die Kontextinformationen einzufügen (s. Protokoll der AG vom 01.06.2015).</t>
  </si>
  <si>
    <t xml:space="preserve">Analyse des Rechtsrahmens und des Steuersystems, die für den Rohstoffsektor in Deutschland gelten.
</t>
  </si>
  <si>
    <t>EITI-Anforderung 2.2.</t>
  </si>
  <si>
    <t>Austausch über die Umsetzungserfahrung in Deutschland (Prozess bis zur Kandidatur) mit weiteren Industrie- und Schwellenländern.</t>
  </si>
  <si>
    <t>BMWi (D); D-EITI-Sekretariat (D)</t>
  </si>
  <si>
    <t>BMWi (D)</t>
  </si>
  <si>
    <t>BMWi (E); D-EITI-Sekretariat (D)</t>
  </si>
  <si>
    <t>Ausland</t>
  </si>
  <si>
    <t>Übergreifende Kategorie</t>
  </si>
  <si>
    <t>Verantwortlich 
D: in der Durchführung 
E: in der Entscheidung 
UA: Unterarbeitsgruppe</t>
  </si>
  <si>
    <t>Anforderung 1.4.a und andere</t>
  </si>
  <si>
    <t>UA (D); D-EITI-Sekretariat (D)</t>
  </si>
  <si>
    <t>1. Treffen der Arbeitsgruppe</t>
  </si>
  <si>
    <t>2. Treffen der Arbeitsgruppe</t>
  </si>
  <si>
    <t xml:space="preserve">Abstimmung mit hinter den MSG-Mitgliedern stehenden Stakeholder-Gruppen. </t>
  </si>
  <si>
    <t>Die Einbindung des Sektors Steine und Erden wird geprüft.</t>
  </si>
  <si>
    <t>Die Einbindung des Sektors Steinkohle wird geprüft.</t>
  </si>
  <si>
    <t xml:space="preserve">Noch zu prüfende Sektoren </t>
  </si>
  <si>
    <t>MSG diskutiert die Einbindung von Tiefengeothermie.</t>
  </si>
  <si>
    <t>EITI-Anforderung 1.4.a: Prüfung von innovativen Ansätzen</t>
  </si>
  <si>
    <t>Die Einbindung von Industriemineralen und Metallen wird untersucht.</t>
  </si>
  <si>
    <t>Untersuchungsergebnis legt die Wesentlichkeit von Industriemineralen und Metallen im Vergleich zur Rohstoffförderung in DEU fest.</t>
  </si>
  <si>
    <t>MSG diskutiert über die Art der Aufnahme von Industriemineralen und Metallen.</t>
  </si>
  <si>
    <t xml:space="preserve">Wesentlichkeit und Potential für projektgenaue Darstellung von Verbrauchsteuern wird untersucht. </t>
  </si>
  <si>
    <t>Verbrauchsteuern</t>
  </si>
  <si>
    <t>MSG entscheidet über die Kriterien für die zur Berichterstattung verpflichteten Unternehmen und Regierungseinrichtungen.</t>
  </si>
  <si>
    <t>Wesentliche Zahlungsströme nach dem EITI-Standard</t>
  </si>
  <si>
    <t>Große Unternehmen, unter Anwendung der Unternehmenskriterien des BilRUG. Weitere Kriterien in der Diskussion (MSG-Protokoll vom 10.06.15, bestätigt am 09.09.15).</t>
  </si>
  <si>
    <t>Es handelt sich um einen umgekehrten Zahlungsstrom.</t>
  </si>
  <si>
    <t>Schattenveranlagungen in DEU nicht realisierbar.</t>
  </si>
  <si>
    <t>Wasser fällt nicht unter das Bundesberggesetz.</t>
  </si>
  <si>
    <t>EITI-Anforderung 5.2</t>
  </si>
  <si>
    <t>D-EITI-Sekretariat beauftragt den unabhängigen Verwalter.</t>
  </si>
  <si>
    <t>EITI-Anforderung 5.2.a</t>
  </si>
  <si>
    <t xml:space="preserve">Bericht muss noch ins Englische übersetzt werden. </t>
  </si>
  <si>
    <t>31.08.18 + x</t>
  </si>
  <si>
    <t>Annahmedatum unbekannt.</t>
  </si>
  <si>
    <t>Verträge</t>
  </si>
  <si>
    <t>Kontextinformationen</t>
  </si>
  <si>
    <t>Qualitätskontrolle des Kontextberichts durch den unabhängigen Verwalter.</t>
  </si>
  <si>
    <t>3) Verantwortliche Stellen führen bei Bedarf Unter-Arbeitspläne und melden an das D-EITI-Sekretariat zurück, z.B. für D-EITI-Bericht, Kommunikationsplan etc.</t>
  </si>
  <si>
    <t>MSG beschließt 2016 zugrunde zu legen (MSG-Protokoll vom 09.09.2015).</t>
  </si>
  <si>
    <t>Wichtige D-EITI-Publikationen stehen in englischer Sprache zur Verfügung und werden im Rahmen einer internationalen Kommunikationsstrategie aktiv verbreitet.</t>
  </si>
  <si>
    <t>Interessierte Länder werden über die deutschen Erfahrungen bzgl. der EITI-Umsetzung in einem föderalen Land informiert.</t>
  </si>
  <si>
    <t>Abgrenzung des D-EITI-Sekretariats von den Interessen der einzelnen Stakeholder-Gruppen.</t>
  </si>
  <si>
    <t>D-EITI-Sekretariat entwirft einen Arbeitsplan und versendet diesen an die Koordinatoren der MSG.</t>
  </si>
  <si>
    <t>Erneuerbare Energien/Energiewende</t>
  </si>
  <si>
    <t>Untersuchung der Bedeutung von Rückstellungen für D-EITI und Erarbeitung einer konkreten Empfehlung für die MSG.</t>
  </si>
  <si>
    <t>Untersuchung der Bedeutung von Ausgleichsmaßnahmen für D-EITI und Erarbeitung einer konkreten Empfehlung für die MSG.</t>
  </si>
  <si>
    <t>Evaluierung der MSG Governance</t>
  </si>
  <si>
    <t>Wasser</t>
  </si>
  <si>
    <t xml:space="preserve">Stakeholder-Beteiligung und Ausmaß von EITI für DEU nicht klar. </t>
  </si>
  <si>
    <t>Ein Kabinettsbeschluss ist eine Voraussetzung für einen EITI-Beitritt.</t>
  </si>
  <si>
    <t xml:space="preserve">Rolle des D-EITI-Sekretariats ist definiert. </t>
  </si>
  <si>
    <t>Körperschaftssteuer; Förderabgabe; Feldesabgabe; Gewerbesteuer unter Vorbehalt weiterer Prüfung; Verbrauchsteuern unter Vorbehalt; Wesentlichkeitsschwelle analog zu BilRUG 100.000 € (MSG-Protokoll vom 10.06.15, bestätigt am 09.09.15).</t>
  </si>
  <si>
    <t>Darstellung von D-EITI relevanten Subventionen und Steuervergünstigungen identifiziert und Art der Darstellung geklärt.</t>
  </si>
  <si>
    <t xml:space="preserve">Erstellung eines Berichts in deutscher und englischer Sprache zur Aufbereitung der Umsetzungserfahrungen (inklusive Kandidatur) in Deutschland, u.a. hinsichtlich Industrieland und föderales System. </t>
  </si>
  <si>
    <t>Ausarbeitung eines thematischen Schwerpunkts "Umsetzung der EITI in einem föderalen Land" für ein internationales EITI-Board-Meeting zum Austausch über die Umsetzungserfahrungen in Deutschland.</t>
  </si>
  <si>
    <t>Entscheidung über die Folgefinanzierung der Zivilgesellschaft zum weiteren Aufbau und zur Sicherung ihrer Kapazitäten.</t>
  </si>
  <si>
    <t>MSG (E)</t>
  </si>
  <si>
    <t>UA (D); MSG (E)</t>
  </si>
  <si>
    <t>BMWi (D); D-EITI-Sekretariat (D); MSG (E)</t>
  </si>
  <si>
    <t>Externes Gutachten zur Vorbereitung einer EITI-Kandidatur Deutschlands.</t>
  </si>
  <si>
    <t>BMWi finanziert und beauftragt die GIZ mit der Einrichtung eines Sekretariats der D-EITI, welches als Dienstleister für die Multi-Stakeholder-Gruppe (MSG) (zugänglich für sämtliche Interessensgruppen) fungiert.</t>
  </si>
  <si>
    <t xml:space="preserve">Bundesregierung setzt die MSG ein. Die jeweiligen Repräsentanten für die MSG wurden im Rahmen der Selbstorganisation der Interessensgruppen ausgewählt. Zuvor wurden Runde Tische mit offenen Einladungen für die Privatwirtschaft und die Zivilgesellschaft veranstaltet. Die Stakeholder-Gruppe Regierung wurde durch Bund-Länder- Koordinierungssitzungen sensibilisiert und eingebunden. </t>
  </si>
  <si>
    <t>MSG entscheidet über die Sektoren für den Anwendungsbereich im Kandidaturantrag.</t>
  </si>
  <si>
    <t xml:space="preserve">MSG einigt sich auf den Berichterstattungszeitraum für den 1. D-EITI-Bericht. </t>
  </si>
  <si>
    <t>Das D-EITI-Sekretariat legt den Entwurf des Arbeitsplans der MSG zur Anpassung und Beschlussfassung vor.</t>
  </si>
  <si>
    <t>Treffen mit dem Bundesverband Geothermie.</t>
  </si>
  <si>
    <t>Erarbeitung eines Sachstands, der durch den Bundesverband ergänzt wird.</t>
  </si>
  <si>
    <t>Für die Bewertung der Einbindung von Tiefengeothermie für die D-EITI-Berichterstattung wird eine ausreichende Sachlage erstellt und der MSG zur Diskussion erneut vorgelegt.</t>
  </si>
  <si>
    <t xml:space="preserve">MSG entscheidet über den Umgang mit Tochterunternehmen und der Gewerbesteuer für den 1. D-EITI-Bericht. </t>
  </si>
  <si>
    <t xml:space="preserve">Tochterunternehmen: Erstellung eines Gutachtens.
</t>
  </si>
  <si>
    <t xml:space="preserve">Gewerbesteuer: Identifizierung der ggf. betroffenen Regierungseinrichtungen.
</t>
  </si>
  <si>
    <t>Untersuchung der Bedeutung von Steuervergünstigungen für D-EITI und Erarbeitung einer konkreten Empfehlung für die MSG.</t>
  </si>
  <si>
    <t>MSG diskutiert die Empfehlung zum Umgang mit Steuervergünstigungen.</t>
  </si>
  <si>
    <t>Das Thema Ausgleichsmaßnahmen wird als mögliches zusätzliches Thema geprüft.</t>
  </si>
  <si>
    <t>Das Thema Rückstellungen wird als mögliches zusätzliches Thema geprüft.</t>
  </si>
  <si>
    <t>MSG diskutiert die Behandlung der Themen auf Basis des Untersuchungsergebnisses.</t>
  </si>
  <si>
    <t>MSG entscheidet über die Übernahme der Empfehlung(en) für den 1. D-EITI-Bericht.</t>
  </si>
  <si>
    <t>MSG diskutiert die Behandlung des Themas auf Basis des Untersuchungsergebnisses.</t>
  </si>
  <si>
    <t>Untersuchung der Bedeutung von Wasser unter Umweltaspekten und entgangenen Wasserentnahmeentgelten für D-EITI und Erarbeitung einer konkreten Empfehlung für die MSG.</t>
  </si>
  <si>
    <t xml:space="preserve">MSG diskutiert den Umgang mit deutschen Unternehmen, die in einem Nicht-EITI-Land im extraktiven Sektor tätig sind. </t>
  </si>
  <si>
    <t>MSG billigt die Leistungsbeschreibung für den unabhängigen Verwalter im schriftlichen Umlaufverfahren.</t>
  </si>
  <si>
    <t>Homepage der D-EITI wird laufend aktualisiert. Es werden alle relevanten Informationen für die Öffentlichkeit und den internen Bereich der MSG zur Verfügung gestellt.</t>
  </si>
  <si>
    <t>Überprüfung der bestehenden Lizenzregister in DEU.</t>
  </si>
  <si>
    <t>MSG diskutiert die Umsetzung der Vorgaben zu Lizenzregistern.</t>
  </si>
  <si>
    <t xml:space="preserve">Die Open Knowledge Foundation erarbeitet einen ersten Entwurf eines Konzepts zu technischen (IT)-Lösungen für die Veröffentlichung von EITI-Daten, welches auch eine internationale Vergleichbarkeit ermöglicht.      </t>
  </si>
  <si>
    <t>Kommunikationsplan wird umgesetzt.</t>
  </si>
  <si>
    <t>Eine erste Gliederung für den Kontextbericht wird der MSG vorgelegt.</t>
  </si>
  <si>
    <t>Die MSG beschließt die Vorbereitung und Umsetzung eines Konzepts für die Visualisierung der Daten des 1. D-EITI-Berichts.</t>
  </si>
  <si>
    <t>Diskussion über Behandlung des Themas; ggf. Gründung einer Arbeitsgruppe.</t>
  </si>
  <si>
    <t>MSG entscheidet über die optionale Anwendung der Transparenzvorgaben beim Aspekt wirtschaftliches Eigentum.</t>
  </si>
  <si>
    <t>MSG billigt den Kontextbericht für den 1. D-EITI-Bericht.</t>
  </si>
  <si>
    <t>Kontextbericht und Zahlungsabgleich werden in den 1. D-EITI-Bericht zusammengefasst.</t>
  </si>
  <si>
    <t>Überprüfung des Mehrwerts von D-EITI in Abgrenzung zum BilRUG.</t>
  </si>
  <si>
    <t xml:space="preserve">Die MSG und das Sekretariat sorgen für eine aktive Weitergabe der Erfahrungen aus der deutschen EITI-Umsetzung, indem sie sich an internationalen Veranstaltungen, Austauschforen, Konferenzen, Workshops, etc. beteiligen. </t>
  </si>
  <si>
    <t>Das D-EITI-Sekretariat beteiligt sich an Umfragen, Konsultationen und sonstigen Zulieferungsprozessen des internationalen EITI-Sekretariats.</t>
  </si>
  <si>
    <t>Empfehlungen zur Nutzung der EITI-Umsetzung in Deutschland für die EITI-Outreach-Strategie in Bezug auf BRICS und Osteuropa.</t>
  </si>
  <si>
    <t>Zusammenarbeit mit anderen Bundesressorts zum Thema EITI (BMZ, AA).</t>
  </si>
  <si>
    <t xml:space="preserve">Die MSG überprüft regelmäßig den Bedarf an Trainingsmaßnahmen und Workshops zur Überwindung von Informationsasymmetrien und -defiziten. </t>
  </si>
  <si>
    <t xml:space="preserve">Die MSG-Mitglieder und die StellvertreterInnen werden formell durch den Sonderbeauftragten für 2 Jahre ernannt. </t>
  </si>
  <si>
    <t>Legitimation des EITI-Prozesses in DEU.</t>
  </si>
  <si>
    <t xml:space="preserve">Uwe Beckmeyer hat als parlamentarischer Staatssekretär u.a. auch einen direkten Bezug zum Parlament, was die Breitenwirksamkeit des Prozesses erhöht. </t>
  </si>
  <si>
    <t xml:space="preserve">Stakeholder-Gruppen werden gemäß EITI-Anforderung zur Selbstorganisation mobilisiert. </t>
  </si>
  <si>
    <t xml:space="preserve">Der Besonderheit des Sektors muss Rechnung getragen und eine realistische Lösung für den 1. EITI-Bericht erarbeitet werden. </t>
  </si>
  <si>
    <t xml:space="preserve">Umfang der Berichterstattung für den 1. D-EITI-Bericht steht fest. </t>
  </si>
  <si>
    <t>MSG entscheidet über die Übernahme der Empfehlung für den 1. D-EITI-Bericht.</t>
  </si>
  <si>
    <t>D-EITI-Sekretariat und externe Quellen</t>
  </si>
  <si>
    <t xml:space="preserve">Zeitliche Ressourcen des Einzelnen sind unter Umständen sehr unterschiedlich vorhanden. Details können jedoch nicht in MSG-Sitzungen abgestimmt und besprochen werden. </t>
  </si>
  <si>
    <t>MSG beschließt Ziele; siehe MSG-Protokoll vom 10.06.15</t>
  </si>
  <si>
    <t xml:space="preserve">Kali, Salz, Erdöl, Erdgas, Braunkohle werden vollumfänglich aufgenommen (MSG-Protokoll vom 10.06.15 und 09.09.2015). Steine und Erden werden in aggregierter Form dargestellt. </t>
  </si>
  <si>
    <t xml:space="preserve">Strom- und Energiesteuern lassen sich händisch - allerdings nur bei einer begrenzten Anzahl von Unternehmen - seitens der Regierung ermitteln; Untersuchungsergebnis ist in die MSG gestreut. </t>
  </si>
  <si>
    <t xml:space="preserve">Bedeutung ist in Bezug auf D-EITI näher zu umreißen. </t>
  </si>
  <si>
    <t>Mit einem permanent international abgestimmten Konzept (z.B. Open Contracting Data Standard, Weltbank, PWYP, internationales Sekretariat) kann schon vor der Berichterstattung eine Lösung zur Eingabe von Daten geschaffen werden, die die spätere Veröffentlichung und Vergleichbarkeit auf nationaler und internationaler Ebene im Sinne von Open Data erleichtert. (Dies kann sich im Laufe der Zeit aufgrund von internationalen Partnern ändern.)</t>
  </si>
  <si>
    <t>1. Eine fristgerechte und für die breite Öffentlichkeit verständliche und zugängliche Berichterstattung zu gewährleisten, die auf einem transparenten, offenen und innovativen EITI-Prozess in Deutschland basiert. 
2. Die Aufbereitung von Kontextinformationen über den deutschen Rohstoffsektor zur Förderung einer breiten rohstoffpolitischen Diskussion, die auch Aspekte der Nachhaltigkeit (Wirtschaft, Umwelt und Soziales) beinhaltet. 
3. Eine schrittweise auszubauende, nachvollziehbare und verhältnismäßige Berichterstattung an die Bevölkerung zu erreichen, die dem EITI-Standard entspricht, und mit den EU-Bilanz- und Transparenzrichtlinien harmoniert. Gleichzeitig soll ein Mehrwert geschaffen werden.
4. Einen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
5. Erfahrungen aus dem Multi-Stakeholder-Prozess weiterzugeben, insbesondere in Bezug auf demokratische Teilhabe, Bürgernähe und Wissensvernetzung, sowie aus der EITI-Umsetzung in einem föderalen Land.
6. Die Glaubwürdigkeit Deutschlands bei der politischen und finanziellen Unterstützung der EITI deutlich zu erhöhen. 
7. Die dauerhafte Umsetzung der D-EITI mit dem vorgesehenen Multi-Stakeholder-Modell sicherzustellen und durch den Aufbau von Kapazitäten eine breite Diskussion in der Bevölkerung zu ermöglichen.</t>
  </si>
  <si>
    <t>Untersuchungsergebnis stellt fest, dass es in DEU keine wesentliche Förderung von Metallen gibt; Industrieminerale werden abgebaut. Das Ergebnis ist in die MSG gestreut.</t>
  </si>
  <si>
    <t xml:space="preserve">Ergebnis ist in die MSG gestreut. </t>
  </si>
  <si>
    <t>Präsentation des Themas durch Bundesverband auf der MSG-Sitzung vom 09.09.2015.</t>
  </si>
  <si>
    <t>Leistungsbeschreibung erstellt und in Abstimmung.</t>
  </si>
  <si>
    <t xml:space="preserve">Aufnahme von Finanzhilfen im Steinkohlesektor auf Basis des Subventionsberichts der Bundesregierung in den Kontextbericht. Soweit außerhalb des Sektors Steinkohle vorhanden, Aufnahme von Finanzhilfen auf Basis des Subventionsberichts der Bundesregierung in den Kontextbericht (MSG-Protokoll vom 09.09.2015).
</t>
  </si>
  <si>
    <t>Vorschlag ist erarbeitet und in die MSG gestreut. MSG einigt sich auf Übernahme des Sektors Steine und Erden mit folgenden Einschränkungen: 1. Übernahme in den Kontextbericht in aggregierter Form; 2. Übernahme in den Zahlungsabgleich von Unternehmen, die nach BilRUG ab Inkrafttreten des BilRUG berichterstattungspflichtig wären; 3. Weitere Beobachtung des Sektors unter D-EITI Gesichtspunkten (MSG-Protokoll vom 09.09.2015).</t>
  </si>
  <si>
    <t>MSG stellt fest, dass die Förderung des Metallabbaus in DEU unwesentlich ist und Industrieminerale in ihrer Wesentlichkeit bereits durch die Sektoren Steine und Erden, Kali und Salze abgedeckt seien (MSG-Protokoll vom 09.09.2015).</t>
  </si>
  <si>
    <t>Wesentlichkeit und Umsetzbarkeit konnte nicht ermittelt werden und ist weiter zu untersuchen, sobald der Umfang des 1. Zahlungsabgleichs feststeht (MSG-Protokoll vom 09.09.2015).</t>
  </si>
  <si>
    <t>Wasser ist kein wesentlicher Rohstoff in Deutschland. Wasserverschmutzungsaspekte und entgangene Entnahmeentgelte könnten wesentlich sein. Untersuchungsergebnis ist in die MSG gestreut.</t>
  </si>
  <si>
    <t>Sideevent beim Board-Meeting im Februar 2016 in Peru; Teilnahme an der alternativen Rohstoffwoche Oktober 2015; Teilnahme an der internationalen Rohstoffkonferenz November 2015.</t>
  </si>
  <si>
    <t>Teilnahme an MSG-Sitzungen in UK; Teilnahme ausländischer Gäste (UK, NL) an MSG-Sitzungen der D-EITI.</t>
  </si>
  <si>
    <t>Regelmäßige Sitzungen der MSG; wirksame Aufsicht über die Umsetzung der D-EITI auf Grundlage der Geschäftsordnung.</t>
  </si>
  <si>
    <t xml:space="preserve">BMWi (E) </t>
  </si>
  <si>
    <t>D-EITI-Sekretariat (D); MSG (D)</t>
  </si>
  <si>
    <t>D-EITI-Sekretariat (D); MSG (E)</t>
  </si>
  <si>
    <t>MSG (D und E)</t>
  </si>
  <si>
    <t xml:space="preserve">Föderalismus in DEU: EITI-Umsetzung nur möglich in Zusammenarbeit zwischen Bund und Bundesländern; Identifizierung von einschlägigen zivilgesellschaftlichen Organisationen herausfordernd, da DEU kein rohstoffreiches Land ist; Mehrwert auf nationaler Ebene ist stärker herauszuarbeiten. </t>
  </si>
  <si>
    <t xml:space="preserve">Der Sektor Steine und Erden ist sehr kleinteilig organisiert - der prozentual größte Teil des Sektors liegt unter der vereinbarten Wesentlichkeitsschwelle. </t>
  </si>
  <si>
    <t>Die Zusammenarbeit in der D-EITI ist nicht institutionalisiert und personelle Gebundenheit nicht gewährleistet. Die Zivilgesellschaft verfügt aufgrund der Projektgebundenheit von Stellen über keine finanziellen Ressourcen zur Teilnahme.</t>
  </si>
  <si>
    <t>EITI-Anforderung 4.1. und 4.2</t>
  </si>
  <si>
    <t>EITI-Anforderung 4.1 und 4.2</t>
  </si>
  <si>
    <t>BMWi; D-EITI-Sekretariat</t>
  </si>
  <si>
    <t>UA (D); MSG (D)</t>
  </si>
  <si>
    <t>UA (D); D-EITI-Sekretariat (D); MSG (E)</t>
  </si>
  <si>
    <t xml:space="preserve">BMWi </t>
  </si>
  <si>
    <t>Quantität der betroffenen Kommunen unklar.</t>
  </si>
  <si>
    <t xml:space="preserve">Die projektgenaue Darstellung von Verbrauchssteuern ist unter Umständen nicht möglich. </t>
  </si>
  <si>
    <t>Abgrenzungsschwierigkeit zu einer Rohstoffgewinnungstätigkeit im Sinne von EITI. Unter Bergrecht fällt nur die Bohrung - die eigentliche Wärme-Gewinnung stellt dagegen keine Rohstoffgewinnung dar. Damit verbundene Zahlungen sind auch nicht klar dem Rohstoffsektor zuzuordnen.</t>
  </si>
  <si>
    <t>Identifizierung einer Verknüpfung zwischen der Energiewende und EITI.</t>
  </si>
  <si>
    <t>Arbeitsgruppe eingerichtet.</t>
  </si>
  <si>
    <t>Unterarbeitsgruppe stellt fest, dass es keine EITI relevanten Zahlungsströme im Sektor gibt, jedoch Subventionen. MSG einigt sich auf Beschreibung des Sektors im Kontextbericht inklusive der anfallenden Subventionen (MSG-Protokoll vom 09.09.2015).</t>
  </si>
  <si>
    <t>Öffentliche Erklärung der Bundesregierung.</t>
  </si>
  <si>
    <t>Benennung einer ranghohen Person zum EITI-Sonderbeauftragten.</t>
  </si>
  <si>
    <t>Umfang des 1. D-EITI-Berichts ist zu konkretisieren.</t>
  </si>
  <si>
    <t>Vorstellung und Diskussion der in der AG entwickelten Ziele in der MSG.</t>
  </si>
  <si>
    <t xml:space="preserve">D-EITI-Sekretariat eingerichtet:  www.d-eiti.de </t>
  </si>
  <si>
    <t>Nutzung für die MSG der D-EITI und für andere (zukünftige) Multi-Stakeholder-Prozesse in Deutschland.</t>
  </si>
  <si>
    <t>Anschubfinanzierung ermöglicht den Aufbau von Kapazitäten in DEU.</t>
  </si>
  <si>
    <t>Unterstützung und Beratung des Berichterstattungsprozesses. Empfehlung für die MSG-Entscheidung zur Bereitstellung offener Daten und Datenvisualisierung im Rahmen der Berichterstattung.</t>
  </si>
  <si>
    <t xml:space="preserve">D-EITI-Arbeitsplan - Stand: 09.11.2015 </t>
  </si>
  <si>
    <r>
      <t>Finanzquelle</t>
    </r>
    <r>
      <rPr>
        <b/>
        <sz val="12"/>
        <color indexed="9"/>
        <rFont val="Arial"/>
        <family val="2"/>
      </rPr>
      <t xml:space="preserve"> (Inkind der teilnehmenden Organisationen und Institutionen nicht in € beziffert)</t>
    </r>
  </si>
  <si>
    <t>MSG identifiziert die für den ersten Bericht im Kandidaturantrag zu erfassenden wesentlichen Zahlungen und Einnahmen.</t>
  </si>
  <si>
    <t xml:space="preserve">Das Modell Niedersachsens (NIBIS) ist als Vorbild identifiziert. </t>
  </si>
  <si>
    <t>Einholung von Informationen zu Produktionsmengen und -werten.</t>
  </si>
  <si>
    <t xml:space="preserve">Internationales Sekretariat </t>
  </si>
  <si>
    <t>D-EITI-Sekretariat (D), Unabhängiger Administrator (D)</t>
  </si>
  <si>
    <t>Aktivität (Beschreibung), heruntergebrochen und strukturiert nach den Zielen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</si>
</sst>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 &quot;€&quot;"/>
    <numFmt numFmtId="166" formatCode="_(* #,##0_);_(* \(#,##0\);_(* \-??_);_(@_)"/>
  </numFmts>
  <fonts count="25" x14ac:knownFonts="1">
    <font>
      <sz val="10"/>
      <color theme="1"/>
      <name val="Arial"/>
      <family val="2"/>
    </font>
    <font>
      <b/>
      <sz val="10"/>
      <color theme="1"/>
      <name val="Arial"/>
      <family val="2"/>
    </font>
    <font>
      <sz val="11"/>
      <color indexed="8"/>
      <name val="Arial"/>
      <family val="2"/>
    </font>
    <font>
      <b/>
      <sz val="16"/>
      <color indexed="8"/>
      <name val="Arial"/>
      <family val="2"/>
    </font>
    <font>
      <b/>
      <sz val="14"/>
      <color indexed="8"/>
      <name val="Arial"/>
      <family val="2"/>
    </font>
    <font>
      <sz val="14"/>
      <color rgb="FF00B0F0"/>
      <name val="Arial"/>
      <family val="2"/>
    </font>
    <font>
      <b/>
      <sz val="13"/>
      <color indexed="8"/>
      <name val="Arial"/>
      <family val="2"/>
    </font>
    <font>
      <sz val="12"/>
      <color indexed="8"/>
      <name val="Arial"/>
      <family val="2"/>
    </font>
    <font>
      <sz val="13"/>
      <color indexed="8"/>
      <name val="Arial"/>
      <family val="2"/>
    </font>
    <font>
      <b/>
      <sz val="16"/>
      <color indexed="9"/>
      <name val="Arial"/>
      <family val="2"/>
    </font>
    <font>
      <sz val="16"/>
      <color indexed="9"/>
      <name val="Arial"/>
      <family val="2"/>
    </font>
    <font>
      <u/>
      <sz val="11"/>
      <color theme="10"/>
      <name val="Calibri"/>
      <family val="2"/>
      <charset val="1"/>
    </font>
    <font>
      <u/>
      <sz val="11"/>
      <color theme="10"/>
      <name val="Arial"/>
      <family val="2"/>
    </font>
    <font>
      <sz val="11"/>
      <name val="Arial"/>
      <family val="2"/>
    </font>
    <font>
      <u/>
      <sz val="11"/>
      <color indexed="8"/>
      <name val="Arial"/>
      <family val="2"/>
    </font>
    <font>
      <u/>
      <sz val="11"/>
      <color indexed="12"/>
      <name val="Arial"/>
      <family val="2"/>
    </font>
    <font>
      <b/>
      <sz val="20"/>
      <name val="Arial"/>
      <family val="2"/>
    </font>
    <font>
      <sz val="11"/>
      <color rgb="FFFF0000"/>
      <name val="Arial"/>
      <family val="2"/>
    </font>
    <font>
      <b/>
      <sz val="20"/>
      <color indexed="8"/>
      <name val="Arial"/>
      <family val="2"/>
    </font>
    <font>
      <b/>
      <sz val="11"/>
      <color indexed="8"/>
      <name val="Arial"/>
      <family val="2"/>
    </font>
    <font>
      <b/>
      <sz val="11"/>
      <name val="Arial"/>
      <family val="2"/>
    </font>
    <font>
      <b/>
      <sz val="16"/>
      <name val="Arial"/>
      <family val="2"/>
    </font>
    <font>
      <sz val="11"/>
      <color theme="1"/>
      <name val="Arial"/>
      <family val="2"/>
    </font>
    <font>
      <b/>
      <sz val="12"/>
      <color indexed="9"/>
      <name val="Arial"/>
      <family val="2"/>
    </font>
    <font>
      <b/>
      <sz val="14"/>
      <color indexed="9"/>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13"/>
        <bgColor indexed="64"/>
      </patternFill>
    </fill>
    <fill>
      <patternFill patternType="solid">
        <fgColor theme="0" tint="-0.49998474074526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slantDashDot">
        <color indexed="64"/>
      </bottom>
      <diagonal/>
    </border>
    <border>
      <left style="thin">
        <color indexed="64"/>
      </left>
      <right style="medium">
        <color indexed="64"/>
      </right>
      <top style="thin">
        <color indexed="64"/>
      </top>
      <bottom style="slantDashDot">
        <color indexed="64"/>
      </bottom>
      <diagonal/>
    </border>
    <border>
      <left/>
      <right style="thin">
        <color indexed="64"/>
      </right>
      <top style="thin">
        <color indexed="64"/>
      </top>
      <bottom style="slantDashDot">
        <color indexed="64"/>
      </bottom>
      <diagonal/>
    </border>
    <border>
      <left/>
      <right/>
      <top style="thin">
        <color indexed="64"/>
      </top>
      <bottom style="slantDashDot">
        <color indexed="64"/>
      </bottom>
      <diagonal/>
    </border>
    <border>
      <left/>
      <right/>
      <top/>
      <bottom style="double">
        <color indexed="64"/>
      </bottom>
      <diagonal/>
    </border>
  </borders>
  <cellStyleXfs count="2">
    <xf numFmtId="0" fontId="0" fillId="0" borderId="0"/>
    <xf numFmtId="0" fontId="11" fillId="0" borderId="0" applyNumberFormat="0" applyFill="0" applyBorder="0" applyAlignment="0" applyProtection="0"/>
  </cellStyleXfs>
  <cellXfs count="266">
    <xf numFmtId="0" fontId="0" fillId="0" borderId="0" xfId="0"/>
    <xf numFmtId="0" fontId="2" fillId="0" borderId="0" xfId="0" applyFont="1" applyAlignment="1">
      <alignment wrapText="1"/>
    </xf>
    <xf numFmtId="0" fontId="3" fillId="0" borderId="2" xfId="0" applyFont="1" applyBorder="1" applyAlignment="1">
      <alignment horizontal="left" vertical="center"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7" fillId="0" borderId="0" xfId="0" applyFont="1" applyBorder="1" applyAlignment="1">
      <alignment horizontal="left" vertical="center" wrapText="1"/>
    </xf>
    <xf numFmtId="0" fontId="2" fillId="3" borderId="6" xfId="0" applyNumberFormat="1" applyFont="1" applyFill="1" applyBorder="1" applyAlignment="1">
      <alignment horizontal="left" vertical="top" wrapText="1"/>
    </xf>
    <xf numFmtId="16" fontId="2" fillId="3" borderId="6" xfId="0" applyNumberFormat="1" applyFont="1" applyFill="1" applyBorder="1" applyAlignment="1">
      <alignment horizontal="left" vertical="top" wrapText="1"/>
    </xf>
    <xf numFmtId="0" fontId="2" fillId="3" borderId="6" xfId="0" applyFont="1" applyFill="1" applyBorder="1" applyAlignment="1">
      <alignment horizontal="left" vertical="top" wrapText="1"/>
    </xf>
    <xf numFmtId="164" fontId="2" fillId="3" borderId="6" xfId="0" applyNumberFormat="1" applyFont="1" applyFill="1" applyBorder="1" applyAlignment="1">
      <alignment horizontal="left" vertical="top" wrapText="1"/>
    </xf>
    <xf numFmtId="165" fontId="2" fillId="3" borderId="6" xfId="0" applyNumberFormat="1"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1" xfId="0" applyNumberFormat="1" applyFont="1" applyFill="1" applyBorder="1" applyAlignment="1">
      <alignment horizontal="left" vertical="top" wrapText="1"/>
    </xf>
    <xf numFmtId="0" fontId="2" fillId="3" borderId="21" xfId="0" applyFont="1" applyFill="1" applyBorder="1" applyAlignment="1">
      <alignment horizontal="left" vertical="top" wrapText="1"/>
    </xf>
    <xf numFmtId="0" fontId="14" fillId="3" borderId="6" xfId="1" applyFont="1" applyFill="1" applyBorder="1" applyAlignment="1">
      <alignment horizontal="left" vertical="top" wrapText="1"/>
    </xf>
    <xf numFmtId="165" fontId="2" fillId="3" borderId="21" xfId="0" applyNumberFormat="1" applyFont="1" applyFill="1" applyBorder="1" applyAlignment="1">
      <alignment horizontal="left" vertical="top" wrapText="1"/>
    </xf>
    <xf numFmtId="0" fontId="2" fillId="3" borderId="22" xfId="0" applyFont="1" applyFill="1" applyBorder="1" applyAlignment="1">
      <alignment horizontal="left" vertical="top" wrapText="1"/>
    </xf>
    <xf numFmtId="0" fontId="15" fillId="3" borderId="6" xfId="1" applyFont="1" applyFill="1" applyBorder="1" applyAlignment="1">
      <alignment horizontal="left" vertical="top" wrapText="1"/>
    </xf>
    <xf numFmtId="0" fontId="13" fillId="3" borderId="6" xfId="0" applyNumberFormat="1" applyFont="1" applyFill="1" applyBorder="1" applyAlignment="1">
      <alignment horizontal="left" vertical="top" wrapText="1"/>
    </xf>
    <xf numFmtId="0" fontId="13" fillId="3" borderId="6" xfId="0" applyFont="1" applyFill="1" applyBorder="1" applyAlignment="1">
      <alignment horizontal="left" vertical="top" wrapText="1"/>
    </xf>
    <xf numFmtId="164" fontId="13" fillId="3" borderId="6" xfId="0" applyNumberFormat="1" applyFont="1" applyFill="1" applyBorder="1" applyAlignment="1">
      <alignment horizontal="left" vertical="top" wrapText="1"/>
    </xf>
    <xf numFmtId="165" fontId="13" fillId="3" borderId="6" xfId="0" applyNumberFormat="1" applyFont="1" applyFill="1" applyBorder="1" applyAlignment="1">
      <alignment horizontal="left" vertical="top" wrapText="1"/>
    </xf>
    <xf numFmtId="0" fontId="13" fillId="3" borderId="19" xfId="0" applyFont="1" applyFill="1" applyBorder="1" applyAlignment="1">
      <alignment horizontal="left" vertical="top" wrapText="1"/>
    </xf>
    <xf numFmtId="0" fontId="12" fillId="3" borderId="6" xfId="1" applyFont="1" applyFill="1" applyBorder="1" applyAlignment="1">
      <alignment horizontal="left" vertical="top" wrapText="1"/>
    </xf>
    <xf numFmtId="0" fontId="2" fillId="3" borderId="6" xfId="0" applyFont="1" applyFill="1" applyBorder="1" applyAlignment="1">
      <alignment vertical="top" wrapText="1"/>
    </xf>
    <xf numFmtId="0" fontId="2" fillId="3" borderId="6" xfId="0" applyFont="1" applyFill="1" applyBorder="1" applyAlignment="1">
      <alignment vertical="center" wrapText="1"/>
    </xf>
    <xf numFmtId="0" fontId="2" fillId="4" borderId="6" xfId="0" applyNumberFormat="1" applyFont="1" applyFill="1" applyBorder="1" applyAlignment="1">
      <alignment horizontal="left" vertical="top" wrapText="1"/>
    </xf>
    <xf numFmtId="0" fontId="2" fillId="4" borderId="6" xfId="0" applyFont="1" applyFill="1" applyBorder="1" applyAlignment="1">
      <alignment horizontal="left" vertical="top" wrapText="1"/>
    </xf>
    <xf numFmtId="164" fontId="2" fillId="4" borderId="6" xfId="0" applyNumberFormat="1" applyFont="1" applyFill="1" applyBorder="1" applyAlignment="1">
      <alignment horizontal="left" vertical="top" wrapText="1"/>
    </xf>
    <xf numFmtId="165" fontId="2" fillId="4" borderId="6" xfId="0" applyNumberFormat="1" applyFont="1" applyFill="1" applyBorder="1" applyAlignment="1">
      <alignment horizontal="left" vertical="top" wrapText="1"/>
    </xf>
    <xf numFmtId="0" fontId="2" fillId="4" borderId="19" xfId="0" applyFont="1" applyFill="1" applyBorder="1" applyAlignment="1">
      <alignment horizontal="left" vertical="top" wrapText="1"/>
    </xf>
    <xf numFmtId="0" fontId="13" fillId="4" borderId="6" xfId="0" applyFont="1" applyFill="1" applyBorder="1" applyAlignment="1">
      <alignment horizontal="left" vertical="top" wrapText="1"/>
    </xf>
    <xf numFmtId="164" fontId="13" fillId="4" borderId="6" xfId="0" applyNumberFormat="1" applyFont="1" applyFill="1" applyBorder="1" applyAlignment="1">
      <alignment horizontal="left" vertical="top" wrapText="1"/>
    </xf>
    <xf numFmtId="0" fontId="2" fillId="0" borderId="0" xfId="0" applyFont="1" applyFill="1" applyAlignment="1">
      <alignment horizontal="left" wrapText="1"/>
    </xf>
    <xf numFmtId="0" fontId="2" fillId="0" borderId="6" xfId="0" applyNumberFormat="1" applyFont="1" applyFill="1" applyBorder="1" applyAlignment="1">
      <alignment horizontal="left" vertical="top" wrapText="1"/>
    </xf>
    <xf numFmtId="0" fontId="13" fillId="0" borderId="6" xfId="0" applyFont="1" applyFill="1" applyBorder="1" applyAlignment="1">
      <alignment vertical="top" wrapText="1"/>
    </xf>
    <xf numFmtId="0" fontId="13" fillId="0" borderId="6" xfId="0" applyFont="1" applyFill="1" applyBorder="1" applyAlignment="1">
      <alignment horizontal="left" vertical="top" wrapText="1"/>
    </xf>
    <xf numFmtId="164" fontId="13" fillId="0" borderId="6" xfId="0" applyNumberFormat="1" applyFont="1" applyFill="1" applyBorder="1" applyAlignment="1">
      <alignment horizontal="left" vertical="top" wrapText="1"/>
    </xf>
    <xf numFmtId="165" fontId="2" fillId="0" borderId="6" xfId="0" applyNumberFormat="1"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7" borderId="6" xfId="0" applyNumberFormat="1" applyFont="1" applyFill="1" applyBorder="1" applyAlignment="1">
      <alignment horizontal="left" vertical="top" wrapText="1"/>
    </xf>
    <xf numFmtId="0" fontId="17" fillId="0" borderId="6" xfId="0" applyFont="1" applyFill="1" applyBorder="1" applyAlignment="1">
      <alignment horizontal="left" vertical="top" wrapText="1"/>
    </xf>
    <xf numFmtId="0" fontId="2" fillId="0" borderId="0" xfId="0" applyFont="1" applyFill="1" applyBorder="1" applyAlignment="1">
      <alignment horizontal="left" wrapText="1"/>
    </xf>
    <xf numFmtId="0" fontId="13" fillId="4" borderId="6" xfId="0" applyFont="1" applyFill="1" applyBorder="1" applyAlignment="1">
      <alignment vertical="top" wrapText="1"/>
    </xf>
    <xf numFmtId="0" fontId="13" fillId="0" borderId="6" xfId="0" applyNumberFormat="1" applyFont="1" applyFill="1" applyBorder="1" applyAlignment="1">
      <alignment horizontal="left" vertical="top" wrapText="1"/>
    </xf>
    <xf numFmtId="0" fontId="2" fillId="0" borderId="20" xfId="0" applyFont="1" applyFill="1" applyBorder="1" applyAlignment="1">
      <alignment horizontal="left" vertical="top" wrapText="1"/>
    </xf>
    <xf numFmtId="164" fontId="2" fillId="0" borderId="6" xfId="0" applyNumberFormat="1" applyFont="1" applyFill="1" applyBorder="1" applyAlignment="1">
      <alignment horizontal="left" vertical="top" wrapText="1"/>
    </xf>
    <xf numFmtId="0" fontId="13" fillId="0" borderId="20" xfId="0" applyFont="1" applyFill="1" applyBorder="1" applyAlignment="1">
      <alignment horizontal="left" vertical="top" wrapText="1"/>
    </xf>
    <xf numFmtId="0" fontId="2" fillId="0" borderId="14" xfId="0" applyFont="1" applyFill="1" applyBorder="1" applyAlignment="1">
      <alignment horizontal="left" vertical="top" wrapText="1"/>
    </xf>
    <xf numFmtId="164" fontId="2" fillId="0" borderId="14" xfId="0" applyNumberFormat="1" applyFont="1" applyFill="1" applyBorder="1" applyAlignment="1">
      <alignment horizontal="left" vertical="top" wrapText="1"/>
    </xf>
    <xf numFmtId="165" fontId="2" fillId="0" borderId="14" xfId="0" applyNumberFormat="1" applyFont="1" applyFill="1" applyBorder="1" applyAlignment="1">
      <alignment horizontal="left" vertical="top" wrapText="1"/>
    </xf>
    <xf numFmtId="0" fontId="2" fillId="0" borderId="24" xfId="0" applyFont="1" applyFill="1" applyBorder="1" applyAlignment="1">
      <alignment horizontal="left" vertical="top" wrapText="1"/>
    </xf>
    <xf numFmtId="0" fontId="2" fillId="7" borderId="6" xfId="0" applyFont="1" applyFill="1" applyBorder="1" applyAlignment="1">
      <alignment horizontal="left" vertical="top" wrapText="1"/>
    </xf>
    <xf numFmtId="0" fontId="17" fillId="0" borderId="20" xfId="0" applyFont="1" applyFill="1" applyBorder="1" applyAlignment="1">
      <alignment horizontal="left" vertical="top" wrapText="1"/>
    </xf>
    <xf numFmtId="164" fontId="2" fillId="7" borderId="6" xfId="0" applyNumberFormat="1" applyFont="1" applyFill="1" applyBorder="1" applyAlignment="1">
      <alignment horizontal="left" vertical="top" wrapText="1"/>
    </xf>
    <xf numFmtId="165" fontId="2" fillId="7" borderId="6" xfId="0" applyNumberFormat="1" applyFont="1" applyFill="1" applyBorder="1" applyAlignment="1">
      <alignment horizontal="left" vertical="top" wrapText="1"/>
    </xf>
    <xf numFmtId="0" fontId="2" fillId="0" borderId="0" xfId="0" applyFont="1" applyFill="1" applyAlignment="1">
      <alignment wrapText="1"/>
    </xf>
    <xf numFmtId="0" fontId="2" fillId="8" borderId="6" xfId="0" applyNumberFormat="1" applyFont="1" applyFill="1" applyBorder="1" applyAlignment="1">
      <alignment horizontal="left" vertical="top" wrapText="1"/>
    </xf>
    <xf numFmtId="0" fontId="2" fillId="8" borderId="6" xfId="0" applyFont="1" applyFill="1" applyBorder="1" applyAlignment="1">
      <alignment horizontal="left" vertical="top" wrapText="1"/>
    </xf>
    <xf numFmtId="164" fontId="2" fillId="8" borderId="6" xfId="0" applyNumberFormat="1" applyFont="1" applyFill="1" applyBorder="1" applyAlignment="1">
      <alignment horizontal="left" vertical="top" wrapText="1"/>
    </xf>
    <xf numFmtId="165" fontId="2" fillId="8" borderId="6" xfId="0" applyNumberFormat="1" applyFont="1" applyFill="1" applyBorder="1" applyAlignment="1">
      <alignment horizontal="left" vertical="top" wrapText="1"/>
    </xf>
    <xf numFmtId="0" fontId="13" fillId="7" borderId="6" xfId="0" applyFont="1" applyFill="1" applyBorder="1" applyAlignment="1">
      <alignment horizontal="left" vertical="top" wrapText="1"/>
    </xf>
    <xf numFmtId="0" fontId="2" fillId="4" borderId="21" xfId="0"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5" xfId="0" applyFont="1" applyFill="1" applyBorder="1" applyAlignment="1">
      <alignment horizontal="left" vertical="top" wrapText="1"/>
    </xf>
    <xf numFmtId="164" fontId="2" fillId="0" borderId="5" xfId="0" applyNumberFormat="1" applyFont="1" applyFill="1" applyBorder="1" applyAlignment="1">
      <alignment horizontal="left" vertical="top" wrapText="1"/>
    </xf>
    <xf numFmtId="165" fontId="2" fillId="0" borderId="5"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13" fillId="8" borderId="6" xfId="0" applyFont="1" applyFill="1" applyBorder="1" applyAlignment="1">
      <alignment horizontal="left" vertical="top" wrapText="1"/>
    </xf>
    <xf numFmtId="0" fontId="13" fillId="7" borderId="6" xfId="0" applyNumberFormat="1" applyFont="1" applyFill="1" applyBorder="1" applyAlignment="1">
      <alignment horizontal="left" vertical="top" wrapText="1"/>
    </xf>
    <xf numFmtId="165" fontId="2" fillId="0" borderId="6" xfId="0" applyNumberFormat="1" applyFont="1" applyBorder="1" applyAlignment="1">
      <alignment horizontal="left" wrapText="1"/>
    </xf>
    <xf numFmtId="165" fontId="2" fillId="8" borderId="6" xfId="0" applyNumberFormat="1" applyFont="1" applyFill="1" applyBorder="1" applyAlignment="1">
      <alignment horizontal="left" wrapText="1"/>
    </xf>
    <xf numFmtId="0" fontId="2" fillId="8" borderId="19" xfId="0" applyFont="1" applyFill="1" applyBorder="1" applyAlignment="1">
      <alignment horizontal="left" vertical="top" wrapText="1"/>
    </xf>
    <xf numFmtId="165" fontId="2" fillId="4" borderId="6" xfId="0" applyNumberFormat="1" applyFont="1" applyFill="1" applyBorder="1" applyAlignment="1">
      <alignment horizontal="left" wrapText="1"/>
    </xf>
    <xf numFmtId="165" fontId="2" fillId="3" borderId="6" xfId="0" applyNumberFormat="1" applyFont="1" applyFill="1" applyBorder="1" applyAlignment="1">
      <alignment horizontal="left" wrapText="1"/>
    </xf>
    <xf numFmtId="0" fontId="2" fillId="0" borderId="6" xfId="0" applyNumberFormat="1" applyFont="1" applyBorder="1" applyAlignment="1">
      <alignment horizontal="left" vertical="top" wrapText="1"/>
    </xf>
    <xf numFmtId="0" fontId="2" fillId="0" borderId="6" xfId="0"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left" wrapText="1"/>
    </xf>
    <xf numFmtId="0" fontId="0" fillId="0" borderId="0" xfId="0" applyAlignment="1">
      <alignment vertical="center"/>
    </xf>
    <xf numFmtId="0" fontId="13" fillId="3" borderId="6" xfId="0" applyFont="1" applyFill="1" applyBorder="1" applyAlignment="1">
      <alignment vertical="top" wrapText="1"/>
    </xf>
    <xf numFmtId="0" fontId="20" fillId="6" borderId="6" xfId="0" applyFont="1" applyFill="1" applyBorder="1" applyAlignment="1">
      <alignment vertical="center" wrapText="1"/>
    </xf>
    <xf numFmtId="0" fontId="3" fillId="0" borderId="0"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 fillId="0" borderId="0" xfId="0" applyFont="1" applyAlignment="1">
      <alignment horizontal="center" vertical="center"/>
    </xf>
    <xf numFmtId="0" fontId="13" fillId="3" borderId="21" xfId="0" applyFont="1" applyFill="1" applyBorder="1" applyAlignment="1">
      <alignment horizontal="left" vertical="top" wrapText="1"/>
    </xf>
    <xf numFmtId="0" fontId="0" fillId="0" borderId="27" xfId="0" applyBorder="1"/>
    <xf numFmtId="0" fontId="2" fillId="7" borderId="21" xfId="0" applyNumberFormat="1" applyFont="1" applyFill="1" applyBorder="1" applyAlignment="1">
      <alignment horizontal="left" vertical="top" wrapText="1"/>
    </xf>
    <xf numFmtId="165" fontId="2" fillId="0" borderId="21" xfId="0" applyNumberFormat="1" applyFont="1" applyFill="1" applyBorder="1" applyAlignment="1">
      <alignment horizontal="left" vertical="top" wrapText="1"/>
    </xf>
    <xf numFmtId="0" fontId="8" fillId="0" borderId="0" xfId="0" applyFont="1" applyFill="1" applyAlignment="1">
      <alignment horizontal="left" vertical="center" wrapText="1"/>
    </xf>
    <xf numFmtId="0" fontId="0" fillId="0" borderId="0" xfId="0" applyFill="1"/>
    <xf numFmtId="0" fontId="0" fillId="0" borderId="0" xfId="0" applyBorder="1"/>
    <xf numFmtId="0" fontId="2" fillId="4" borderId="6" xfId="0" applyFont="1" applyFill="1" applyBorder="1" applyAlignment="1">
      <alignment vertical="top" wrapText="1"/>
    </xf>
    <xf numFmtId="0" fontId="2" fillId="4" borderId="7" xfId="0" applyFont="1" applyFill="1" applyBorder="1" applyAlignment="1">
      <alignment horizontal="left" vertical="top" wrapText="1"/>
    </xf>
    <xf numFmtId="0" fontId="0" fillId="0" borderId="6" xfId="0" applyFill="1" applyBorder="1"/>
    <xf numFmtId="0" fontId="10" fillId="9" borderId="1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10" fillId="9" borderId="11" xfId="0" applyFont="1" applyFill="1" applyBorder="1" applyAlignment="1">
      <alignment horizontal="left" vertical="center" wrapText="1"/>
    </xf>
    <xf numFmtId="49" fontId="3" fillId="0" borderId="0" xfId="0" applyNumberFormat="1" applyFont="1" applyBorder="1" applyAlignment="1">
      <alignment horizontal="left" vertical="top" wrapText="1"/>
    </xf>
    <xf numFmtId="49" fontId="2" fillId="3" borderId="6" xfId="0" applyNumberFormat="1" applyFont="1" applyFill="1" applyBorder="1" applyAlignment="1">
      <alignment horizontal="left" vertical="top" wrapText="1"/>
    </xf>
    <xf numFmtId="49" fontId="13" fillId="3" borderId="6"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49" fontId="13" fillId="4" borderId="6" xfId="0" applyNumberFormat="1" applyFont="1" applyFill="1" applyBorder="1" applyAlignment="1">
      <alignment horizontal="left" vertical="top" wrapText="1"/>
    </xf>
    <xf numFmtId="49" fontId="13" fillId="0" borderId="6"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49" fontId="2" fillId="7" borderId="6" xfId="0" applyNumberFormat="1" applyFont="1" applyFill="1" applyBorder="1" applyAlignment="1">
      <alignment horizontal="left" vertical="top" wrapText="1"/>
    </xf>
    <xf numFmtId="49" fontId="2" fillId="0" borderId="5" xfId="0" applyNumberFormat="1" applyFont="1" applyBorder="1" applyAlignment="1">
      <alignment horizontal="left" vertical="top" wrapText="1"/>
    </xf>
    <xf numFmtId="49" fontId="2" fillId="8" borderId="6" xfId="0" applyNumberFormat="1" applyFont="1" applyFill="1" applyBorder="1" applyAlignment="1">
      <alignment horizontal="left" vertical="top" wrapText="1"/>
    </xf>
    <xf numFmtId="49" fontId="2" fillId="0" borderId="14" xfId="0" applyNumberFormat="1" applyFont="1" applyFill="1" applyBorder="1" applyAlignment="1">
      <alignment horizontal="left" vertical="top" wrapText="1"/>
    </xf>
    <xf numFmtId="49" fontId="0" fillId="0" borderId="0" xfId="0" applyNumberFormat="1" applyAlignment="1">
      <alignment horizontal="left" vertical="top"/>
    </xf>
    <xf numFmtId="0" fontId="0" fillId="3" borderId="21" xfId="0" applyFill="1" applyBorder="1"/>
    <xf numFmtId="49" fontId="13" fillId="3" borderId="21" xfId="0" applyNumberFormat="1" applyFont="1" applyFill="1" applyBorder="1" applyAlignment="1">
      <alignment horizontal="left" vertical="top" wrapText="1"/>
    </xf>
    <xf numFmtId="164" fontId="13" fillId="3" borderId="21" xfId="0" applyNumberFormat="1" applyFont="1" applyFill="1" applyBorder="1" applyAlignment="1">
      <alignment horizontal="left" vertical="top" wrapText="1"/>
    </xf>
    <xf numFmtId="0" fontId="2" fillId="3" borderId="28" xfId="0" applyFont="1" applyFill="1" applyBorder="1" applyAlignment="1">
      <alignment horizontal="left" vertical="top" wrapText="1"/>
    </xf>
    <xf numFmtId="0" fontId="2" fillId="0" borderId="23" xfId="0" applyFont="1" applyFill="1" applyBorder="1" applyAlignment="1">
      <alignment horizontal="left" vertical="top" wrapText="1"/>
    </xf>
    <xf numFmtId="0" fontId="0" fillId="0" borderId="6" xfId="0" applyBorder="1"/>
    <xf numFmtId="0" fontId="19" fillId="6" borderId="3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19" fillId="6" borderId="5" xfId="0" applyFont="1" applyFill="1" applyBorder="1" applyAlignment="1">
      <alignment horizontal="center" vertical="center" wrapText="1"/>
    </xf>
    <xf numFmtId="0" fontId="2" fillId="3" borderId="23"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0" borderId="27" xfId="0" applyFont="1" applyFill="1" applyBorder="1" applyAlignment="1">
      <alignment horizontal="left" vertical="top" wrapText="1"/>
    </xf>
    <xf numFmtId="166" fontId="2" fillId="4" borderId="23" xfId="0" applyNumberFormat="1" applyFont="1" applyFill="1" applyBorder="1" applyAlignment="1">
      <alignment horizontal="left" vertical="top" wrapText="1"/>
    </xf>
    <xf numFmtId="166" fontId="2" fillId="4" borderId="6" xfId="0" applyNumberFormat="1" applyFont="1" applyFill="1" applyBorder="1" applyAlignment="1">
      <alignment horizontal="left" vertical="top" wrapText="1"/>
    </xf>
    <xf numFmtId="166" fontId="2" fillId="0" borderId="23" xfId="0" applyNumberFormat="1" applyFont="1" applyFill="1" applyBorder="1" applyAlignment="1">
      <alignment horizontal="left" vertical="top" wrapText="1"/>
    </xf>
    <xf numFmtId="166" fontId="2" fillId="7" borderId="23" xfId="0" applyNumberFormat="1" applyFont="1" applyFill="1" applyBorder="1" applyAlignment="1">
      <alignment horizontal="left" vertical="top" wrapText="1"/>
    </xf>
    <xf numFmtId="166" fontId="2" fillId="7" borderId="31" xfId="0" applyNumberFormat="1" applyFont="1" applyFill="1" applyBorder="1" applyAlignment="1">
      <alignment horizontal="left" vertical="top" wrapText="1"/>
    </xf>
    <xf numFmtId="0" fontId="2" fillId="0" borderId="31" xfId="0" applyFont="1" applyFill="1" applyBorder="1" applyAlignment="1">
      <alignment horizontal="left" vertical="top" wrapText="1"/>
    </xf>
    <xf numFmtId="166" fontId="2" fillId="0" borderId="6" xfId="0" applyNumberFormat="1" applyFont="1" applyFill="1" applyBorder="1" applyAlignment="1">
      <alignment horizontal="left" vertical="top" wrapText="1"/>
    </xf>
    <xf numFmtId="166" fontId="2" fillId="7" borderId="6" xfId="0" applyNumberFormat="1" applyFont="1" applyFill="1" applyBorder="1" applyAlignment="1">
      <alignment horizontal="left" vertical="top" wrapText="1"/>
    </xf>
    <xf numFmtId="166" fontId="2" fillId="8" borderId="23" xfId="0" applyNumberFormat="1" applyFont="1" applyFill="1" applyBorder="1" applyAlignment="1">
      <alignment horizontal="left" vertical="top" wrapText="1"/>
    </xf>
    <xf numFmtId="166" fontId="2" fillId="3" borderId="23" xfId="0" applyNumberFormat="1" applyFont="1" applyFill="1" applyBorder="1" applyAlignment="1">
      <alignment horizontal="left" vertical="top" wrapText="1"/>
    </xf>
    <xf numFmtId="166" fontId="2" fillId="8" borderId="6" xfId="0" applyNumberFormat="1" applyFont="1" applyFill="1" applyBorder="1" applyAlignment="1">
      <alignment horizontal="left" vertical="top" wrapText="1"/>
    </xf>
    <xf numFmtId="166" fontId="2" fillId="0" borderId="29" xfId="0" applyNumberFormat="1" applyFont="1" applyFill="1" applyBorder="1" applyAlignment="1">
      <alignment horizontal="left" vertical="top" wrapText="1"/>
    </xf>
    <xf numFmtId="166" fontId="2" fillId="0" borderId="32" xfId="0" applyNumberFormat="1" applyFont="1" applyFill="1" applyBorder="1" applyAlignment="1">
      <alignment horizontal="left" vertical="top" wrapText="1"/>
    </xf>
    <xf numFmtId="166" fontId="2" fillId="0" borderId="14" xfId="0" applyNumberFormat="1" applyFont="1" applyFill="1" applyBorder="1" applyAlignment="1">
      <alignment horizontal="left" vertical="top" wrapText="1"/>
    </xf>
    <xf numFmtId="166" fontId="2" fillId="0" borderId="21" xfId="0" applyNumberFormat="1" applyFont="1" applyFill="1" applyBorder="1" applyAlignment="1">
      <alignment horizontal="left" vertical="top" wrapText="1"/>
    </xf>
    <xf numFmtId="0" fontId="2" fillId="8" borderId="23" xfId="0" applyFont="1" applyFill="1" applyBorder="1" applyAlignment="1">
      <alignment horizontal="left" vertical="top" wrapText="1"/>
    </xf>
    <xf numFmtId="166" fontId="2" fillId="4" borderId="31" xfId="0" applyNumberFormat="1" applyFont="1" applyFill="1" applyBorder="1" applyAlignment="1">
      <alignment horizontal="left" vertical="top" wrapText="1"/>
    </xf>
    <xf numFmtId="166" fontId="2" fillId="3" borderId="6" xfId="0" applyNumberFormat="1" applyFont="1" applyFill="1" applyBorder="1" applyAlignment="1">
      <alignment horizontal="left" vertical="top" wrapText="1"/>
    </xf>
    <xf numFmtId="0" fontId="19" fillId="6" borderId="35"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0" fillId="6" borderId="20" xfId="0" applyFont="1" applyFill="1" applyBorder="1" applyAlignment="1">
      <alignment vertical="center" wrapText="1"/>
    </xf>
    <xf numFmtId="0" fontId="19" fillId="6" borderId="28" xfId="0" applyFont="1" applyFill="1" applyBorder="1" applyAlignment="1">
      <alignment horizontal="center" vertical="center" wrapText="1"/>
    </xf>
    <xf numFmtId="0" fontId="20" fillId="6" borderId="11" xfId="0" applyFont="1" applyFill="1" applyBorder="1" applyAlignment="1">
      <alignment vertical="center" wrapText="1"/>
    </xf>
    <xf numFmtId="16" fontId="2" fillId="3" borderId="19" xfId="0" applyNumberFormat="1" applyFont="1" applyFill="1" applyBorder="1" applyAlignment="1">
      <alignment horizontal="left" vertical="top" wrapText="1"/>
    </xf>
    <xf numFmtId="16" fontId="2" fillId="0" borderId="19" xfId="0" applyNumberFormat="1" applyFont="1" applyFill="1" applyBorder="1" applyAlignment="1">
      <alignment horizontal="left" vertical="top" wrapText="1"/>
    </xf>
    <xf numFmtId="16" fontId="2" fillId="0" borderId="7" xfId="0" applyNumberFormat="1" applyFont="1" applyFill="1" applyBorder="1" applyAlignment="1">
      <alignment horizontal="left" vertical="top" wrapText="1"/>
    </xf>
    <xf numFmtId="0" fontId="2" fillId="7" borderId="19"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4" borderId="22" xfId="0" applyFont="1" applyFill="1" applyBorder="1" applyAlignment="1">
      <alignment horizontal="left" vertical="top" wrapText="1"/>
    </xf>
    <xf numFmtId="0" fontId="0" fillId="4" borderId="0" xfId="0" applyFill="1" applyBorder="1"/>
    <xf numFmtId="49" fontId="22" fillId="3" borderId="0" xfId="0" applyNumberFormat="1" applyFont="1" applyFill="1" applyBorder="1" applyAlignment="1">
      <alignment vertical="top" wrapText="1"/>
    </xf>
    <xf numFmtId="0" fontId="19" fillId="6" borderId="40" xfId="0" applyFont="1" applyFill="1" applyBorder="1" applyAlignment="1">
      <alignment horizontal="center" vertical="center" wrapText="1"/>
    </xf>
    <xf numFmtId="0" fontId="2" fillId="4" borderId="21" xfId="0" applyNumberFormat="1" applyFont="1" applyFill="1" applyBorder="1" applyAlignment="1">
      <alignment horizontal="left" vertical="top" wrapText="1"/>
    </xf>
    <xf numFmtId="49" fontId="2" fillId="4" borderId="21" xfId="0" applyNumberFormat="1" applyFont="1" applyFill="1" applyBorder="1" applyAlignment="1">
      <alignment horizontal="left" vertical="top" wrapText="1"/>
    </xf>
    <xf numFmtId="164" fontId="13" fillId="4" borderId="21" xfId="0" applyNumberFormat="1" applyFont="1" applyFill="1" applyBorder="1" applyAlignment="1">
      <alignment horizontal="left" vertical="top" wrapText="1"/>
    </xf>
    <xf numFmtId="165" fontId="2" fillId="4" borderId="21" xfId="0" applyNumberFormat="1" applyFont="1" applyFill="1" applyBorder="1" applyAlignment="1">
      <alignment horizontal="left" vertical="top" wrapText="1"/>
    </xf>
    <xf numFmtId="0" fontId="2" fillId="4" borderId="31" xfId="0" applyFont="1" applyFill="1" applyBorder="1" applyAlignment="1">
      <alignment horizontal="left" vertical="top" wrapText="1"/>
    </xf>
    <xf numFmtId="16" fontId="2" fillId="4" borderId="22"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0" fontId="13" fillId="0" borderId="40" xfId="0" applyFont="1" applyFill="1" applyBorder="1" applyAlignment="1">
      <alignment horizontal="left" vertical="top" wrapText="1"/>
    </xf>
    <xf numFmtId="49" fontId="13" fillId="0" borderId="40" xfId="0" applyNumberFormat="1" applyFont="1" applyBorder="1" applyAlignment="1">
      <alignment horizontal="left" vertical="top" wrapText="1"/>
    </xf>
    <xf numFmtId="164" fontId="13" fillId="0" borderId="40" xfId="0" applyNumberFormat="1" applyFont="1" applyFill="1" applyBorder="1" applyAlignment="1">
      <alignment horizontal="left" vertical="top" wrapText="1"/>
    </xf>
    <xf numFmtId="165" fontId="13" fillId="0" borderId="40" xfId="0" applyNumberFormat="1" applyFont="1" applyFill="1" applyBorder="1" applyAlignment="1">
      <alignment horizontal="left" vertical="top" wrapText="1"/>
    </xf>
    <xf numFmtId="165" fontId="2" fillId="0" borderId="40" xfId="0" applyNumberFormat="1"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2" xfId="0" applyFont="1" applyFill="1" applyBorder="1" applyAlignment="1">
      <alignment horizontal="left" vertical="top" wrapText="1"/>
    </xf>
    <xf numFmtId="16" fontId="2" fillId="0" borderId="41" xfId="0" applyNumberFormat="1" applyFont="1" applyFill="1" applyBorder="1" applyAlignment="1">
      <alignment horizontal="left" vertical="top" wrapText="1"/>
    </xf>
    <xf numFmtId="0" fontId="19" fillId="6" borderId="11" xfId="0" applyFont="1" applyFill="1" applyBorder="1" applyAlignment="1">
      <alignment vertical="center" wrapText="1"/>
    </xf>
    <xf numFmtId="0" fontId="13" fillId="7" borderId="8" xfId="0" applyNumberFormat="1" applyFont="1" applyFill="1" applyBorder="1" applyAlignment="1">
      <alignment horizontal="left" vertical="top" wrapText="1"/>
    </xf>
    <xf numFmtId="0" fontId="13" fillId="0" borderId="8" xfId="0" applyFont="1" applyFill="1" applyBorder="1" applyAlignment="1">
      <alignment horizontal="left" vertical="top" wrapText="1"/>
    </xf>
    <xf numFmtId="49" fontId="13" fillId="0" borderId="8" xfId="0" applyNumberFormat="1" applyFont="1" applyFill="1" applyBorder="1" applyAlignment="1">
      <alignment horizontal="left" vertical="top" wrapText="1"/>
    </xf>
    <xf numFmtId="164" fontId="2" fillId="0" borderId="8" xfId="0" applyNumberFormat="1" applyFont="1" applyFill="1" applyBorder="1" applyAlignment="1">
      <alignment horizontal="left" vertical="top" wrapText="1"/>
    </xf>
    <xf numFmtId="166" fontId="2" fillId="0" borderId="31" xfId="0" applyNumberFormat="1" applyFont="1" applyFill="1" applyBorder="1" applyAlignment="1">
      <alignment horizontal="left" vertical="top" wrapText="1"/>
    </xf>
    <xf numFmtId="0" fontId="2" fillId="7" borderId="40" xfId="0" applyNumberFormat="1" applyFont="1" applyFill="1" applyBorder="1" applyAlignment="1">
      <alignment horizontal="left" vertical="top" wrapText="1"/>
    </xf>
    <xf numFmtId="49" fontId="2" fillId="0" borderId="40" xfId="0" applyNumberFormat="1" applyFont="1" applyFill="1" applyBorder="1" applyAlignment="1">
      <alignment horizontal="left" vertical="top" wrapText="1"/>
    </xf>
    <xf numFmtId="164" fontId="2" fillId="0" borderId="40" xfId="0" applyNumberFormat="1" applyFont="1" applyFill="1" applyBorder="1" applyAlignment="1">
      <alignment horizontal="left" vertical="top" wrapText="1"/>
    </xf>
    <xf numFmtId="166" fontId="2" fillId="0" borderId="40" xfId="0" applyNumberFormat="1" applyFont="1" applyFill="1" applyBorder="1" applyAlignment="1">
      <alignment horizontal="left" vertical="top" wrapText="1"/>
    </xf>
    <xf numFmtId="166" fontId="2" fillId="0" borderId="43" xfId="0" applyNumberFormat="1" applyFont="1" applyFill="1" applyBorder="1" applyAlignment="1">
      <alignment horizontal="left" vertical="top" wrapText="1"/>
    </xf>
    <xf numFmtId="0" fontId="2" fillId="0" borderId="41" xfId="0" applyFont="1" applyFill="1" applyBorder="1" applyAlignment="1">
      <alignment horizontal="left" vertical="top" wrapText="1"/>
    </xf>
    <xf numFmtId="164" fontId="2" fillId="4" borderId="21" xfId="0" applyNumberFormat="1" applyFont="1" applyFill="1" applyBorder="1" applyAlignment="1">
      <alignment horizontal="left" vertical="top" wrapText="1"/>
    </xf>
    <xf numFmtId="165" fontId="2" fillId="4" borderId="21" xfId="0" applyNumberFormat="1" applyFont="1" applyFill="1" applyBorder="1" applyAlignment="1">
      <alignment horizontal="left" wrapText="1"/>
    </xf>
    <xf numFmtId="166" fontId="2" fillId="4" borderId="21" xfId="0" applyNumberFormat="1" applyFont="1" applyFill="1" applyBorder="1" applyAlignment="1">
      <alignment horizontal="left" vertical="top" wrapText="1"/>
    </xf>
    <xf numFmtId="0" fontId="2" fillId="8" borderId="40" xfId="0" applyNumberFormat="1" applyFont="1" applyFill="1" applyBorder="1" applyAlignment="1">
      <alignment horizontal="left" vertical="top" wrapText="1"/>
    </xf>
    <xf numFmtId="0" fontId="2" fillId="8" borderId="40" xfId="0" applyFont="1" applyFill="1" applyBorder="1" applyAlignment="1">
      <alignment horizontal="left" vertical="top" wrapText="1"/>
    </xf>
    <xf numFmtId="49" fontId="2" fillId="8" borderId="40" xfId="0" applyNumberFormat="1" applyFont="1" applyFill="1" applyBorder="1" applyAlignment="1">
      <alignment horizontal="left" vertical="top" wrapText="1"/>
    </xf>
    <xf numFmtId="165" fontId="2" fillId="8" borderId="40" xfId="0" applyNumberFormat="1" applyFont="1" applyFill="1" applyBorder="1" applyAlignment="1">
      <alignment horizontal="left" vertical="top" wrapText="1"/>
    </xf>
    <xf numFmtId="0" fontId="2" fillId="8" borderId="42" xfId="0" applyFont="1" applyFill="1" applyBorder="1" applyAlignment="1">
      <alignment horizontal="left" vertical="top" wrapText="1"/>
    </xf>
    <xf numFmtId="0" fontId="2" fillId="8" borderId="41" xfId="0" applyFont="1" applyFill="1" applyBorder="1" applyAlignment="1">
      <alignment horizontal="left" vertical="top" wrapText="1"/>
    </xf>
    <xf numFmtId="164" fontId="2" fillId="8" borderId="40"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166" fontId="2" fillId="8" borderId="43" xfId="0" applyNumberFormat="1" applyFont="1" applyFill="1" applyBorder="1" applyAlignment="1">
      <alignment horizontal="left" vertical="top" wrapText="1"/>
    </xf>
    <xf numFmtId="0" fontId="12" fillId="3" borderId="6" xfId="1" applyFont="1" applyFill="1" applyBorder="1" applyAlignment="1">
      <alignment vertical="top" wrapText="1"/>
    </xf>
    <xf numFmtId="0" fontId="2" fillId="3" borderId="6"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1" applyFont="1" applyFill="1" applyBorder="1" applyAlignment="1">
      <alignment horizontal="left" vertical="top" wrapText="1"/>
    </xf>
    <xf numFmtId="0" fontId="13" fillId="3" borderId="9" xfId="0" applyFont="1" applyFill="1" applyBorder="1" applyAlignment="1">
      <alignment horizontal="left" vertical="top" wrapText="1"/>
    </xf>
    <xf numFmtId="0" fontId="2" fillId="3" borderId="7" xfId="0" applyFont="1" applyFill="1" applyBorder="1" applyAlignment="1">
      <alignment horizontal="left" vertical="top" wrapText="1"/>
    </xf>
    <xf numFmtId="165" fontId="0" fillId="0" borderId="9" xfId="0" applyNumberFormat="1" applyBorder="1"/>
    <xf numFmtId="165" fontId="0" fillId="0" borderId="23" xfId="0" applyNumberFormat="1" applyBorder="1"/>
    <xf numFmtId="165" fontId="0" fillId="0" borderId="20" xfId="0" applyNumberFormat="1" applyBorder="1"/>
    <xf numFmtId="165" fontId="1" fillId="0" borderId="44" xfId="0" applyNumberFormat="1" applyFont="1" applyBorder="1"/>
    <xf numFmtId="0" fontId="21" fillId="2" borderId="37" xfId="0" applyFont="1" applyFill="1" applyBorder="1" applyAlignment="1">
      <alignment horizontal="center" vertical="top" wrapText="1"/>
    </xf>
    <xf numFmtId="0" fontId="21" fillId="2" borderId="38" xfId="0" applyFont="1" applyFill="1" applyBorder="1" applyAlignment="1">
      <alignment horizontal="center" vertical="top" wrapText="1"/>
    </xf>
    <xf numFmtId="0" fontId="21" fillId="2" borderId="39" xfId="0" applyFont="1" applyFill="1" applyBorder="1" applyAlignment="1">
      <alignment horizontal="center" vertical="top" wrapText="1"/>
    </xf>
    <xf numFmtId="0" fontId="19" fillId="6" borderId="29"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8" fillId="6" borderId="23" xfId="0" applyFont="1" applyFill="1" applyBorder="1" applyAlignment="1">
      <alignment horizontal="left" vertical="center" wrapText="1"/>
    </xf>
    <xf numFmtId="0" fontId="18" fillId="6" borderId="36" xfId="0" applyFont="1" applyFill="1" applyBorder="1" applyAlignment="1">
      <alignment horizontal="left" vertical="center" wrapText="1"/>
    </xf>
    <xf numFmtId="0" fontId="18" fillId="6" borderId="23" xfId="0" applyNumberFormat="1" applyFont="1" applyFill="1" applyBorder="1" applyAlignment="1">
      <alignment horizontal="left" vertical="top" wrapText="1"/>
    </xf>
    <xf numFmtId="0" fontId="18" fillId="6" borderId="36" xfId="0" applyNumberFormat="1" applyFont="1" applyFill="1" applyBorder="1" applyAlignment="1">
      <alignment horizontal="left" vertical="top" wrapText="1"/>
    </xf>
    <xf numFmtId="0" fontId="20" fillId="6" borderId="6" xfId="0" applyFont="1" applyFill="1" applyBorder="1" applyAlignment="1">
      <alignment vertical="center" wrapText="1"/>
    </xf>
    <xf numFmtId="0" fontId="16" fillId="6" borderId="23" xfId="0" applyFont="1" applyFill="1" applyBorder="1" applyAlignment="1">
      <alignment horizontal="left" vertical="top" wrapText="1"/>
    </xf>
    <xf numFmtId="0" fontId="16" fillId="6" borderId="36" xfId="0" applyFont="1" applyFill="1" applyBorder="1" applyAlignment="1">
      <alignment horizontal="left" vertical="top" wrapText="1"/>
    </xf>
    <xf numFmtId="0" fontId="18" fillId="6" borderId="23" xfId="0" applyFont="1" applyFill="1" applyBorder="1" applyAlignment="1">
      <alignment horizontal="left" vertical="top" wrapText="1"/>
    </xf>
    <xf numFmtId="0" fontId="18" fillId="6" borderId="36" xfId="0" applyFont="1" applyFill="1" applyBorder="1" applyAlignment="1">
      <alignment horizontal="left" vertical="top" wrapText="1"/>
    </xf>
    <xf numFmtId="0" fontId="9" fillId="9" borderId="34" xfId="0" applyFont="1" applyFill="1" applyBorder="1" applyAlignment="1">
      <alignment horizontal="center" wrapText="1"/>
    </xf>
    <xf numFmtId="0" fontId="9" fillId="9" borderId="2" xfId="0" applyFont="1" applyFill="1" applyBorder="1" applyAlignment="1">
      <alignment horizontal="center" wrapText="1"/>
    </xf>
    <xf numFmtId="0" fontId="10" fillId="9" borderId="35" xfId="0" applyFont="1" applyFill="1" applyBorder="1" applyAlignment="1">
      <alignment horizontal="center" wrapText="1"/>
    </xf>
    <xf numFmtId="0" fontId="24" fillId="9" borderId="18" xfId="0" applyFont="1" applyFill="1" applyBorder="1" applyAlignment="1">
      <alignment horizontal="left" vertical="center" wrapText="1"/>
    </xf>
    <xf numFmtId="0" fontId="24" fillId="9" borderId="8" xfId="0" applyFont="1" applyFill="1" applyBorder="1" applyAlignment="1">
      <alignment horizontal="left" vertical="center" wrapText="1"/>
    </xf>
    <xf numFmtId="0" fontId="24" fillId="9" borderId="13" xfId="0" applyFont="1" applyFill="1" applyBorder="1" applyAlignment="1">
      <alignment horizontal="left" vertical="center" wrapText="1"/>
    </xf>
    <xf numFmtId="0" fontId="9" fillId="9" borderId="26" xfId="0" applyFont="1" applyFill="1" applyBorder="1" applyAlignment="1">
      <alignment horizontal="left" vertical="center" wrapText="1"/>
    </xf>
    <xf numFmtId="0" fontId="10" fillId="9" borderId="19" xfId="0" applyFont="1" applyFill="1" applyBorder="1" applyAlignment="1">
      <alignment horizontal="left" vertical="center" wrapText="1"/>
    </xf>
    <xf numFmtId="0" fontId="10" fillId="9" borderId="24" xfId="0" applyFont="1" applyFill="1" applyBorder="1" applyAlignment="1">
      <alignment horizontal="left" vertical="center" wrapText="1"/>
    </xf>
    <xf numFmtId="0" fontId="9" fillId="9" borderId="15"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8" xfId="0" applyFont="1" applyFill="1" applyBorder="1" applyAlignment="1">
      <alignment horizontal="left" vertical="center" wrapText="1"/>
    </xf>
    <xf numFmtId="0" fontId="9" fillId="9" borderId="8"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9" fillId="9" borderId="2" xfId="0" applyFont="1" applyFill="1" applyBorder="1" applyAlignment="1">
      <alignment horizontal="left" vertical="center" wrapText="1"/>
    </xf>
    <xf numFmtId="0" fontId="9" fillId="9" borderId="0"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top" wrapText="1"/>
    </xf>
    <xf numFmtId="0" fontId="9" fillId="9" borderId="33" xfId="0" applyFont="1" applyFill="1" applyBorder="1" applyAlignment="1">
      <alignment horizontal="left" vertical="center" wrapText="1"/>
    </xf>
    <xf numFmtId="0" fontId="9" fillId="9" borderId="4"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9" fillId="9" borderId="18" xfId="0" applyNumberFormat="1" applyFont="1" applyFill="1" applyBorder="1" applyAlignment="1">
      <alignment horizontal="center" vertical="center" wrapText="1"/>
    </xf>
    <xf numFmtId="0" fontId="9" fillId="9" borderId="8" xfId="0" applyNumberFormat="1" applyFont="1" applyFill="1" applyBorder="1" applyAlignment="1">
      <alignment horizontal="center" vertical="center" wrapText="1"/>
    </xf>
    <xf numFmtId="0" fontId="9" fillId="9" borderId="13" xfId="0" applyNumberFormat="1" applyFont="1" applyFill="1" applyBorder="1" applyAlignment="1">
      <alignment horizontal="center" vertical="center" wrapText="1"/>
    </xf>
    <xf numFmtId="0" fontId="9" fillId="9" borderId="25" xfId="0" applyFont="1" applyFill="1" applyBorder="1" applyAlignment="1">
      <alignment horizontal="left" vertical="center" wrapText="1"/>
    </xf>
    <xf numFmtId="0" fontId="9" fillId="9" borderId="6" xfId="0" applyFont="1" applyFill="1" applyBorder="1" applyAlignment="1">
      <alignment horizontal="left" vertical="center" wrapText="1"/>
    </xf>
    <xf numFmtId="0" fontId="9" fillId="9" borderId="14" xfId="0" applyFont="1" applyFill="1" applyBorder="1" applyAlignment="1">
      <alignment horizontal="left" vertical="center" wrapText="1"/>
    </xf>
    <xf numFmtId="49" fontId="9" fillId="9" borderId="25" xfId="0" applyNumberFormat="1" applyFont="1" applyFill="1" applyBorder="1" applyAlignment="1">
      <alignment horizontal="left" vertical="top" wrapText="1"/>
    </xf>
    <xf numFmtId="49" fontId="9" fillId="9" borderId="6" xfId="0" applyNumberFormat="1" applyFont="1" applyFill="1" applyBorder="1" applyAlignment="1">
      <alignment horizontal="left" vertical="top" wrapText="1"/>
    </xf>
    <xf numFmtId="49" fontId="9" fillId="9" borderId="14" xfId="0" applyNumberFormat="1" applyFont="1" applyFill="1" applyBorder="1" applyAlignment="1">
      <alignment horizontal="left" vertical="top" wrapText="1"/>
    </xf>
    <xf numFmtId="0" fontId="9" fillId="9" borderId="9" xfId="0" applyFont="1" applyFill="1" applyBorder="1" applyAlignment="1">
      <alignment horizontal="left" vertical="center" wrapText="1"/>
    </xf>
  </cellXfs>
  <cellStyles count="2">
    <cellStyle name="Hyperlink" xfId="1" builtinId="8"/>
    <cellStyle name="Standard" xfId="0" builtinId="0"/>
  </cellStyles>
  <dxfs count="0"/>
  <tableStyles count="0" defaultTableStyle="TableStyleMedium2" defaultPivotStyle="PivotStyleLight16"/>
  <colors>
    <mruColors>
      <color rgb="FF8686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mwi.de/BMWi/Redaktion/PDF/G/gutachten-zur-vorbereitung-einer-kandidatur-deutschlands-in-der-extractive-industries-transparency-initiative-eiti,property=pdf,bereich=bmwi2012,sprache=de,rwb=true.pdf" TargetMode="External"/><Relationship Id="rId2" Type="http://schemas.openxmlformats.org/officeDocument/2006/relationships/hyperlink" Target="http://www.bmwi.de/DE/Presse/pressemitteilungen,did=644956.html" TargetMode="External"/><Relationship Id="rId1" Type="http://schemas.openxmlformats.org/officeDocument/2006/relationships/hyperlink" Target="http://www.bmwi.de/DE/Ministerium/Minister-und-Staatssekretaere/Visitenkarten/Visitenkarte-Beckmeyer/lebenslauf-uwe-beckmeyer,did=612644.html" TargetMode="External"/><Relationship Id="rId6" Type="http://schemas.openxmlformats.org/officeDocument/2006/relationships/printerSettings" Target="../printerSettings/printerSettings1.bin"/><Relationship Id="rId5" Type="http://schemas.openxmlformats.org/officeDocument/2006/relationships/hyperlink" Target="http://www.d-eiti.de/de/termine/26-11-2014-transparenzgipfel-offizielle-auftaktveranstaltung-der-d-eiti/" TargetMode="External"/><Relationship Id="rId4" Type="http://schemas.openxmlformats.org/officeDocument/2006/relationships/hyperlink" Target="http://www.d-eiti.de/wp-content/uploads/2015/08/Protokoll-2.-MSG-Sitzu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Q145"/>
  <sheetViews>
    <sheetView tabSelected="1" topLeftCell="A103" zoomScale="60" zoomScaleNormal="60" workbookViewId="0">
      <selection activeCell="J114" sqref="J114"/>
    </sheetView>
  </sheetViews>
  <sheetFormatPr baseColWidth="10" defaultRowHeight="12.75" x14ac:dyDescent="0.2"/>
  <cols>
    <col min="1" max="1" width="67.85546875" bestFit="1" customWidth="1"/>
    <col min="2" max="2" width="24.5703125" style="90" customWidth="1"/>
    <col min="3" max="3" width="7.140625" customWidth="1"/>
    <col min="4" max="4" width="46.7109375" customWidth="1"/>
    <col min="5" max="5" width="30.7109375" customWidth="1"/>
    <col min="6" max="6" width="32" customWidth="1"/>
    <col min="7" max="7" width="30.7109375" style="115" customWidth="1"/>
    <col min="8" max="8" width="11.7109375" customWidth="1"/>
    <col min="9" max="10" width="10.7109375" customWidth="1"/>
    <col min="11" max="11" width="10.42578125" customWidth="1"/>
    <col min="12" max="12" width="14" customWidth="1"/>
    <col min="13" max="13" width="16.42578125" customWidth="1"/>
    <col min="14" max="14" width="30.85546875" customWidth="1"/>
    <col min="15" max="15" width="45.28515625" customWidth="1"/>
    <col min="16" max="16" width="6.85546875" style="96" customWidth="1"/>
  </cols>
  <sheetData>
    <row r="1" spans="1:16" ht="38.25" customHeight="1" x14ac:dyDescent="0.2">
      <c r="A1" s="250" t="s">
        <v>360</v>
      </c>
      <c r="B1" s="251"/>
      <c r="C1" s="251"/>
      <c r="D1" s="251"/>
      <c r="E1" s="2"/>
      <c r="F1" s="3"/>
      <c r="G1" s="252"/>
      <c r="H1" s="252"/>
      <c r="I1" s="4"/>
      <c r="J1" s="4"/>
      <c r="K1" s="4"/>
      <c r="L1" s="4"/>
      <c r="N1" s="82"/>
      <c r="O1" s="1"/>
      <c r="P1" s="60"/>
    </row>
    <row r="2" spans="1:16" ht="20.25" x14ac:dyDescent="0.2">
      <c r="A2" s="124" t="s">
        <v>0</v>
      </c>
      <c r="B2" s="87"/>
      <c r="C2" s="5"/>
      <c r="D2" s="6"/>
      <c r="E2" s="6"/>
      <c r="F2" s="7"/>
      <c r="G2" s="104"/>
      <c r="H2" s="7"/>
      <c r="I2" s="7"/>
      <c r="J2" s="7"/>
      <c r="K2" s="7"/>
      <c r="L2" s="7"/>
      <c r="N2" s="82"/>
      <c r="O2" s="6"/>
      <c r="P2" s="60"/>
    </row>
    <row r="3" spans="1:16" ht="20.25" x14ac:dyDescent="0.2">
      <c r="A3" s="125" t="s">
        <v>1</v>
      </c>
      <c r="B3" s="87"/>
      <c r="C3" s="5"/>
      <c r="D3" s="6" t="s">
        <v>2</v>
      </c>
      <c r="E3" s="6"/>
      <c r="F3" s="7"/>
      <c r="G3" s="104"/>
      <c r="H3" s="7"/>
      <c r="I3" s="7"/>
      <c r="J3" s="7"/>
      <c r="K3" s="7"/>
      <c r="L3" s="7"/>
      <c r="N3" s="83"/>
      <c r="O3" s="6"/>
      <c r="P3" s="36"/>
    </row>
    <row r="4" spans="1:16" ht="63" customHeight="1" x14ac:dyDescent="0.2">
      <c r="A4" s="126" t="s">
        <v>3</v>
      </c>
      <c r="B4" s="87"/>
      <c r="C4" s="5"/>
      <c r="D4" s="8" t="s">
        <v>4</v>
      </c>
      <c r="E4" s="8"/>
      <c r="F4" s="7"/>
      <c r="G4" s="104"/>
      <c r="H4" s="7"/>
      <c r="I4" s="7"/>
      <c r="J4" s="7"/>
      <c r="K4" s="7"/>
      <c r="L4" s="7"/>
      <c r="N4" s="83"/>
      <c r="O4" s="6"/>
      <c r="P4" s="36"/>
    </row>
    <row r="5" spans="1:16" ht="65.25" customHeight="1" x14ac:dyDescent="0.2">
      <c r="A5" s="127" t="s">
        <v>5</v>
      </c>
      <c r="B5" s="87"/>
      <c r="C5" s="5"/>
      <c r="D5" s="8" t="s">
        <v>6</v>
      </c>
      <c r="E5" s="8"/>
      <c r="F5" s="7"/>
      <c r="G5" s="104"/>
      <c r="H5" s="7"/>
      <c r="I5" s="7"/>
      <c r="J5" s="7"/>
      <c r="K5" s="7"/>
      <c r="L5" s="7"/>
      <c r="N5" s="83"/>
      <c r="O5" s="6"/>
      <c r="P5" s="36"/>
    </row>
    <row r="6" spans="1:16" ht="99.75" customHeight="1" thickBot="1" x14ac:dyDescent="0.25">
      <c r="A6" s="123"/>
      <c r="B6" s="87"/>
      <c r="C6" s="5"/>
      <c r="D6" s="8" t="s">
        <v>245</v>
      </c>
      <c r="E6" s="8"/>
      <c r="F6" s="7"/>
      <c r="G6" s="104"/>
      <c r="H6" s="7"/>
      <c r="I6" s="7"/>
      <c r="J6" s="7"/>
      <c r="K6" s="7"/>
      <c r="L6" s="7"/>
      <c r="O6" s="6"/>
      <c r="P6" s="36"/>
    </row>
    <row r="7" spans="1:16" ht="20.25" x14ac:dyDescent="0.3">
      <c r="A7" s="253" t="s">
        <v>7</v>
      </c>
      <c r="B7" s="244" t="s">
        <v>213</v>
      </c>
      <c r="C7" s="256" t="s">
        <v>8</v>
      </c>
      <c r="D7" s="259" t="s">
        <v>367</v>
      </c>
      <c r="E7" s="244" t="s">
        <v>9</v>
      </c>
      <c r="F7" s="259" t="s">
        <v>10</v>
      </c>
      <c r="G7" s="262" t="s">
        <v>214</v>
      </c>
      <c r="H7" s="259" t="s">
        <v>11</v>
      </c>
      <c r="I7" s="232" t="s">
        <v>12</v>
      </c>
      <c r="J7" s="233"/>
      <c r="K7" s="233"/>
      <c r="L7" s="234"/>
      <c r="M7" s="235" t="s">
        <v>361</v>
      </c>
      <c r="N7" s="247" t="s">
        <v>14</v>
      </c>
      <c r="O7" s="238" t="s">
        <v>13</v>
      </c>
      <c r="P7" s="36"/>
    </row>
    <row r="8" spans="1:16" ht="35.25" customHeight="1" x14ac:dyDescent="0.2">
      <c r="A8" s="254"/>
      <c r="B8" s="245"/>
      <c r="C8" s="257"/>
      <c r="D8" s="260"/>
      <c r="E8" s="245"/>
      <c r="F8" s="260"/>
      <c r="G8" s="263"/>
      <c r="H8" s="265"/>
      <c r="I8" s="101">
        <v>2015</v>
      </c>
      <c r="J8" s="102">
        <v>2016</v>
      </c>
      <c r="K8" s="102">
        <v>2017</v>
      </c>
      <c r="L8" s="103">
        <v>2018</v>
      </c>
      <c r="M8" s="236"/>
      <c r="N8" s="248"/>
      <c r="O8" s="239"/>
      <c r="P8" s="36"/>
    </row>
    <row r="9" spans="1:16" s="84" customFormat="1" ht="117" customHeight="1" thickBot="1" x14ac:dyDescent="0.25">
      <c r="A9" s="255"/>
      <c r="B9" s="246"/>
      <c r="C9" s="258"/>
      <c r="D9" s="261"/>
      <c r="E9" s="246"/>
      <c r="F9" s="261"/>
      <c r="G9" s="264"/>
      <c r="H9" s="261"/>
      <c r="I9" s="241" t="s">
        <v>15</v>
      </c>
      <c r="J9" s="242"/>
      <c r="K9" s="242"/>
      <c r="L9" s="243"/>
      <c r="M9" s="237"/>
      <c r="N9" s="249"/>
      <c r="O9" s="240"/>
      <c r="P9" s="95"/>
    </row>
    <row r="10" spans="1:16" ht="99.75" customHeight="1" x14ac:dyDescent="0.2">
      <c r="A10" s="215" t="s">
        <v>320</v>
      </c>
      <c r="B10" s="151"/>
      <c r="C10" s="9">
        <f>ROW()-9</f>
        <v>1</v>
      </c>
      <c r="D10" s="10" t="s">
        <v>268</v>
      </c>
      <c r="E10" s="10" t="s">
        <v>17</v>
      </c>
      <c r="F10" s="11" t="s">
        <v>356</v>
      </c>
      <c r="G10" s="105" t="s">
        <v>18</v>
      </c>
      <c r="H10" s="12">
        <v>41813</v>
      </c>
      <c r="I10" s="13">
        <v>450000</v>
      </c>
      <c r="J10" s="13">
        <v>400000</v>
      </c>
      <c r="K10" s="13">
        <v>400000</v>
      </c>
      <c r="L10" s="13">
        <v>200000</v>
      </c>
      <c r="M10" s="131" t="s">
        <v>18</v>
      </c>
      <c r="N10" s="129" t="s">
        <v>16</v>
      </c>
      <c r="O10" s="19" t="s">
        <v>19</v>
      </c>
      <c r="P10" s="95"/>
    </row>
    <row r="11" spans="1:16" ht="57" x14ac:dyDescent="0.2">
      <c r="A11" s="216"/>
      <c r="B11" s="88"/>
      <c r="C11" s="9">
        <f>ROW()-9</f>
        <v>2</v>
      </c>
      <c r="D11" s="11" t="s">
        <v>267</v>
      </c>
      <c r="E11" s="11" t="s">
        <v>22</v>
      </c>
      <c r="F11" s="205" t="s">
        <v>23</v>
      </c>
      <c r="G11" s="105" t="s">
        <v>345</v>
      </c>
      <c r="H11" s="12">
        <v>41820</v>
      </c>
      <c r="I11" s="13">
        <v>15000</v>
      </c>
      <c r="J11" s="13"/>
      <c r="K11" s="13"/>
      <c r="L11" s="13"/>
      <c r="M11" s="11" t="s">
        <v>18</v>
      </c>
      <c r="N11" s="11" t="s">
        <v>256</v>
      </c>
      <c r="O11" s="157" t="s">
        <v>19</v>
      </c>
      <c r="P11" s="95"/>
    </row>
    <row r="12" spans="1:16" ht="45" x14ac:dyDescent="0.2">
      <c r="A12" s="216"/>
      <c r="B12" s="89" t="s">
        <v>155</v>
      </c>
      <c r="C12" s="9">
        <f>ROW()-9</f>
        <v>3</v>
      </c>
      <c r="D12" s="11" t="s">
        <v>24</v>
      </c>
      <c r="E12" s="11" t="s">
        <v>307</v>
      </c>
      <c r="F12" s="17" t="s">
        <v>352</v>
      </c>
      <c r="G12" s="105" t="s">
        <v>25</v>
      </c>
      <c r="H12" s="12">
        <v>41822</v>
      </c>
      <c r="I12" s="13"/>
      <c r="J12" s="13"/>
      <c r="K12" s="13"/>
      <c r="L12" s="13"/>
      <c r="M12" s="11" t="s">
        <v>18</v>
      </c>
      <c r="N12" s="11" t="s">
        <v>257</v>
      </c>
      <c r="O12" s="14" t="s">
        <v>26</v>
      </c>
      <c r="P12" s="36"/>
    </row>
    <row r="13" spans="1:16" ht="105.75" customHeight="1" x14ac:dyDescent="0.2">
      <c r="A13" s="216"/>
      <c r="B13" s="89"/>
      <c r="C13" s="9">
        <f t="shared" ref="C13:C26" si="0">ROW()-9</f>
        <v>4</v>
      </c>
      <c r="D13" s="11" t="s">
        <v>177</v>
      </c>
      <c r="E13" s="11" t="s">
        <v>308</v>
      </c>
      <c r="F13" s="17" t="s">
        <v>353</v>
      </c>
      <c r="G13" s="105" t="s">
        <v>25</v>
      </c>
      <c r="H13" s="12">
        <v>41822</v>
      </c>
      <c r="I13" s="13"/>
      <c r="J13" s="13"/>
      <c r="K13" s="13"/>
      <c r="L13" s="13"/>
      <c r="M13" s="11" t="s">
        <v>18</v>
      </c>
      <c r="N13" s="11"/>
      <c r="O13" s="14" t="s">
        <v>27</v>
      </c>
      <c r="P13" s="36"/>
    </row>
    <row r="14" spans="1:16" ht="93.75" customHeight="1" x14ac:dyDescent="0.2">
      <c r="A14" s="216"/>
      <c r="B14" s="89"/>
      <c r="C14" s="9">
        <f>ROW()-9</f>
        <v>5</v>
      </c>
      <c r="D14" s="11" t="s">
        <v>178</v>
      </c>
      <c r="E14" s="11" t="s">
        <v>179</v>
      </c>
      <c r="F14" s="20" t="s">
        <v>35</v>
      </c>
      <c r="G14" s="105" t="s">
        <v>342</v>
      </c>
      <c r="H14" s="12">
        <v>41969</v>
      </c>
      <c r="I14" s="13">
        <v>30000</v>
      </c>
      <c r="J14" s="13"/>
      <c r="K14" s="13"/>
      <c r="L14" s="13"/>
      <c r="M14" s="11" t="s">
        <v>36</v>
      </c>
      <c r="N14" s="11" t="s">
        <v>181</v>
      </c>
      <c r="O14" s="14" t="s">
        <v>37</v>
      </c>
      <c r="P14" s="36"/>
    </row>
    <row r="15" spans="1:16" ht="199.5" x14ac:dyDescent="0.2">
      <c r="A15" s="216"/>
      <c r="B15" s="88"/>
      <c r="C15" s="9">
        <f t="shared" si="0"/>
        <v>6</v>
      </c>
      <c r="D15" s="11" t="s">
        <v>38</v>
      </c>
      <c r="E15" s="11" t="s">
        <v>180</v>
      </c>
      <c r="F15" s="11" t="s">
        <v>39</v>
      </c>
      <c r="G15" s="105" t="s">
        <v>342</v>
      </c>
      <c r="H15" s="12">
        <v>42063</v>
      </c>
      <c r="I15" s="13">
        <v>150000</v>
      </c>
      <c r="J15" s="13"/>
      <c r="K15" s="13"/>
      <c r="L15" s="13"/>
      <c r="M15" s="11" t="s">
        <v>36</v>
      </c>
      <c r="N15" s="11" t="s">
        <v>182</v>
      </c>
      <c r="O15" s="14" t="s">
        <v>19</v>
      </c>
      <c r="P15" s="36"/>
    </row>
    <row r="16" spans="1:16" ht="171" x14ac:dyDescent="0.2">
      <c r="A16" s="216"/>
      <c r="B16" s="89"/>
      <c r="C16" s="9">
        <f t="shared" si="0"/>
        <v>7</v>
      </c>
      <c r="D16" s="11" t="s">
        <v>269</v>
      </c>
      <c r="E16" s="11" t="s">
        <v>309</v>
      </c>
      <c r="F16" s="11" t="s">
        <v>28</v>
      </c>
      <c r="G16" s="105" t="s">
        <v>47</v>
      </c>
      <c r="H16" s="12">
        <v>42073</v>
      </c>
      <c r="I16" s="13">
        <v>10000</v>
      </c>
      <c r="J16" s="13">
        <v>10000</v>
      </c>
      <c r="K16" s="13">
        <v>10000</v>
      </c>
      <c r="L16" s="13">
        <v>5000</v>
      </c>
      <c r="M16" s="11" t="s">
        <v>29</v>
      </c>
      <c r="N16" s="11" t="s">
        <v>337</v>
      </c>
      <c r="O16" s="14" t="s">
        <v>30</v>
      </c>
      <c r="P16" s="36"/>
    </row>
    <row r="17" spans="1:16" ht="71.25" x14ac:dyDescent="0.2">
      <c r="A17" s="216"/>
      <c r="B17" s="89"/>
      <c r="C17" s="9">
        <f t="shared" si="0"/>
        <v>8</v>
      </c>
      <c r="D17" s="11" t="s">
        <v>31</v>
      </c>
      <c r="E17" s="11" t="s">
        <v>32</v>
      </c>
      <c r="F17" s="11" t="s">
        <v>33</v>
      </c>
      <c r="G17" s="105" t="s">
        <v>183</v>
      </c>
      <c r="H17" s="12">
        <v>42073</v>
      </c>
      <c r="I17" s="13"/>
      <c r="J17" s="13"/>
      <c r="K17" s="13"/>
      <c r="L17" s="13"/>
      <c r="M17" s="11"/>
      <c r="N17" s="11" t="s">
        <v>184</v>
      </c>
      <c r="O17" s="14" t="s">
        <v>34</v>
      </c>
      <c r="P17" s="36"/>
    </row>
    <row r="18" spans="1:16" ht="67.5" customHeight="1" x14ac:dyDescent="0.2">
      <c r="A18" s="216"/>
      <c r="B18" s="89"/>
      <c r="C18" s="9">
        <f>ROW()-9</f>
        <v>9</v>
      </c>
      <c r="D18" s="10" t="s">
        <v>20</v>
      </c>
      <c r="E18" s="10" t="s">
        <v>258</v>
      </c>
      <c r="F18" s="11" t="s">
        <v>21</v>
      </c>
      <c r="G18" s="105" t="s">
        <v>266</v>
      </c>
      <c r="H18" s="12">
        <v>42073</v>
      </c>
      <c r="I18" s="13"/>
      <c r="J18" s="13"/>
      <c r="K18" s="13"/>
      <c r="L18" s="13"/>
      <c r="M18" s="11"/>
      <c r="N18" s="11" t="s">
        <v>249</v>
      </c>
      <c r="O18" s="14"/>
      <c r="P18" s="95"/>
    </row>
    <row r="19" spans="1:16" ht="109.5" customHeight="1" x14ac:dyDescent="0.2">
      <c r="A19" s="216"/>
      <c r="B19" s="221" t="s">
        <v>157</v>
      </c>
      <c r="C19" s="21">
        <f t="shared" si="0"/>
        <v>10</v>
      </c>
      <c r="D19" s="22" t="s">
        <v>40</v>
      </c>
      <c r="E19" s="22" t="s">
        <v>41</v>
      </c>
      <c r="F19" s="22" t="s">
        <v>350</v>
      </c>
      <c r="G19" s="106" t="s">
        <v>183</v>
      </c>
      <c r="H19" s="23">
        <v>42073</v>
      </c>
      <c r="I19" s="24"/>
      <c r="J19" s="24"/>
      <c r="K19" s="24"/>
      <c r="L19" s="24"/>
      <c r="M19" s="22"/>
      <c r="N19" s="22" t="s">
        <v>314</v>
      </c>
      <c r="O19" s="25" t="s">
        <v>215</v>
      </c>
      <c r="P19" s="36"/>
    </row>
    <row r="20" spans="1:16" ht="90" customHeight="1" x14ac:dyDescent="0.2">
      <c r="A20" s="216"/>
      <c r="B20" s="221"/>
      <c r="C20" s="9">
        <f>ROW()-9</f>
        <v>11</v>
      </c>
      <c r="D20" s="22" t="s">
        <v>42</v>
      </c>
      <c r="E20" s="22" t="s">
        <v>43</v>
      </c>
      <c r="F20" s="22" t="s">
        <v>44</v>
      </c>
      <c r="G20" s="106" t="s">
        <v>185</v>
      </c>
      <c r="H20" s="23">
        <v>42124</v>
      </c>
      <c r="I20" s="24"/>
      <c r="J20" s="24"/>
      <c r="K20" s="24"/>
      <c r="L20" s="24"/>
      <c r="M20" s="22"/>
      <c r="N20" s="22" t="s">
        <v>219</v>
      </c>
      <c r="O20" s="25" t="s">
        <v>215</v>
      </c>
      <c r="P20" s="36"/>
    </row>
    <row r="21" spans="1:16" ht="14.25" customHeight="1" x14ac:dyDescent="0.2">
      <c r="A21" s="216"/>
      <c r="B21" s="221"/>
      <c r="C21" s="9">
        <f>ROW()-9</f>
        <v>12</v>
      </c>
      <c r="D21" s="11" t="s">
        <v>217</v>
      </c>
      <c r="E21" s="11"/>
      <c r="F21" s="11" t="s">
        <v>45</v>
      </c>
      <c r="G21" s="105" t="s">
        <v>216</v>
      </c>
      <c r="H21" s="12">
        <v>42136</v>
      </c>
      <c r="I21" s="13"/>
      <c r="J21" s="13"/>
      <c r="K21" s="13"/>
      <c r="L21" s="13"/>
      <c r="M21" s="11"/>
      <c r="N21" s="11" t="s">
        <v>51</v>
      </c>
      <c r="O21" s="25" t="s">
        <v>215</v>
      </c>
      <c r="P21" s="36"/>
    </row>
    <row r="22" spans="1:16" ht="42.75" x14ac:dyDescent="0.2">
      <c r="A22" s="216"/>
      <c r="B22" s="221"/>
      <c r="C22" s="9">
        <f>ROW()-9</f>
        <v>13</v>
      </c>
      <c r="D22" s="11" t="s">
        <v>218</v>
      </c>
      <c r="E22" s="11"/>
      <c r="F22" s="22" t="s">
        <v>46</v>
      </c>
      <c r="G22" s="105" t="s">
        <v>216</v>
      </c>
      <c r="H22" s="12">
        <v>42156</v>
      </c>
      <c r="I22" s="13"/>
      <c r="J22" s="13"/>
      <c r="K22" s="13"/>
      <c r="L22" s="13"/>
      <c r="M22" s="11"/>
      <c r="N22" s="11" t="s">
        <v>51</v>
      </c>
      <c r="O22" s="25" t="s">
        <v>215</v>
      </c>
      <c r="P22" s="36"/>
    </row>
    <row r="23" spans="1:16" ht="28.5" x14ac:dyDescent="0.2">
      <c r="A23" s="216"/>
      <c r="B23" s="221"/>
      <c r="C23" s="9">
        <f>ROW()-9</f>
        <v>14</v>
      </c>
      <c r="D23" s="11" t="s">
        <v>355</v>
      </c>
      <c r="E23" s="11"/>
      <c r="F23" s="26" t="s">
        <v>315</v>
      </c>
      <c r="G23" s="105" t="s">
        <v>264</v>
      </c>
      <c r="H23" s="12">
        <v>42165</v>
      </c>
      <c r="I23" s="13"/>
      <c r="J23" s="13"/>
      <c r="K23" s="13"/>
      <c r="L23" s="13"/>
      <c r="M23" s="11"/>
      <c r="N23" s="11" t="s">
        <v>51</v>
      </c>
      <c r="O23" s="25" t="s">
        <v>215</v>
      </c>
      <c r="P23" s="36"/>
    </row>
    <row r="24" spans="1:16" ht="45" customHeight="1" x14ac:dyDescent="0.2">
      <c r="A24" s="216"/>
      <c r="B24" s="221" t="s">
        <v>156</v>
      </c>
      <c r="C24" s="9">
        <f t="shared" ref="C24:C30" si="1">ROW()-9</f>
        <v>15</v>
      </c>
      <c r="D24" s="22" t="s">
        <v>250</v>
      </c>
      <c r="E24" s="27" t="s">
        <v>48</v>
      </c>
      <c r="F24" s="11" t="s">
        <v>191</v>
      </c>
      <c r="G24" s="105" t="s">
        <v>186</v>
      </c>
      <c r="H24" s="12">
        <v>42233</v>
      </c>
      <c r="I24" s="13"/>
      <c r="J24" s="13"/>
      <c r="K24" s="13"/>
      <c r="L24" s="13"/>
      <c r="M24" s="11"/>
      <c r="N24" s="11" t="s">
        <v>187</v>
      </c>
      <c r="O24" s="14" t="s">
        <v>49</v>
      </c>
      <c r="P24" s="36"/>
    </row>
    <row r="25" spans="1:16" ht="42.75" x14ac:dyDescent="0.2">
      <c r="A25" s="216"/>
      <c r="B25" s="221"/>
      <c r="C25" s="9">
        <f t="shared" si="1"/>
        <v>16</v>
      </c>
      <c r="D25" s="22" t="s">
        <v>50</v>
      </c>
      <c r="E25" s="28" t="s">
        <v>51</v>
      </c>
      <c r="F25" s="11" t="s">
        <v>192</v>
      </c>
      <c r="G25" s="105" t="s">
        <v>216</v>
      </c>
      <c r="H25" s="12">
        <v>42252</v>
      </c>
      <c r="I25" s="13"/>
      <c r="J25" s="13"/>
      <c r="K25" s="13"/>
      <c r="L25" s="13"/>
      <c r="M25" s="11"/>
      <c r="N25" s="11"/>
      <c r="O25" s="14" t="s">
        <v>49</v>
      </c>
      <c r="P25" s="36"/>
    </row>
    <row r="26" spans="1:16" ht="112.5" customHeight="1" x14ac:dyDescent="0.2">
      <c r="A26" s="216"/>
      <c r="B26" s="221"/>
      <c r="C26" s="9">
        <f t="shared" si="0"/>
        <v>17</v>
      </c>
      <c r="D26" s="11" t="s">
        <v>270</v>
      </c>
      <c r="E26" s="11" t="s">
        <v>51</v>
      </c>
      <c r="F26" s="22" t="s">
        <v>316</v>
      </c>
      <c r="G26" s="105" t="s">
        <v>264</v>
      </c>
      <c r="H26" s="12">
        <v>42256</v>
      </c>
      <c r="I26" s="13"/>
      <c r="J26" s="13"/>
      <c r="K26" s="13"/>
      <c r="L26" s="13"/>
      <c r="M26" s="11"/>
      <c r="N26" s="11" t="s">
        <v>53</v>
      </c>
      <c r="O26" s="14" t="s">
        <v>49</v>
      </c>
      <c r="P26" s="36"/>
    </row>
    <row r="27" spans="1:16" ht="112.5" customHeight="1" x14ac:dyDescent="0.2">
      <c r="A27" s="216"/>
      <c r="B27" s="221"/>
      <c r="C27" s="9">
        <f>ROW()-9</f>
        <v>18</v>
      </c>
      <c r="D27" s="22" t="s">
        <v>271</v>
      </c>
      <c r="E27" s="11" t="s">
        <v>51</v>
      </c>
      <c r="F27" s="22" t="s">
        <v>246</v>
      </c>
      <c r="G27" s="105" t="s">
        <v>264</v>
      </c>
      <c r="H27" s="12">
        <v>42256</v>
      </c>
      <c r="I27" s="13"/>
      <c r="J27" s="13"/>
      <c r="K27" s="13"/>
      <c r="L27" s="13"/>
      <c r="M27" s="11"/>
      <c r="N27" s="11" t="s">
        <v>121</v>
      </c>
      <c r="O27" s="14" t="s">
        <v>207</v>
      </c>
      <c r="P27" s="36"/>
    </row>
    <row r="28" spans="1:16" ht="52.5" customHeight="1" x14ac:dyDescent="0.2">
      <c r="A28" s="216"/>
      <c r="B28" s="221"/>
      <c r="C28" s="9">
        <f t="shared" si="1"/>
        <v>19</v>
      </c>
      <c r="D28" s="11" t="s">
        <v>272</v>
      </c>
      <c r="E28" s="28" t="s">
        <v>51</v>
      </c>
      <c r="F28" s="22"/>
      <c r="G28" s="105" t="s">
        <v>183</v>
      </c>
      <c r="H28" s="23">
        <v>42317</v>
      </c>
      <c r="I28" s="13"/>
      <c r="J28" s="13"/>
      <c r="K28" s="13"/>
      <c r="L28" s="13"/>
      <c r="M28" s="11"/>
      <c r="N28" s="11"/>
      <c r="O28" s="14" t="s">
        <v>49</v>
      </c>
      <c r="P28" s="36"/>
    </row>
    <row r="29" spans="1:16" ht="61.5" customHeight="1" x14ac:dyDescent="0.2">
      <c r="A29" s="216"/>
      <c r="B29" s="221"/>
      <c r="C29" s="9">
        <f t="shared" si="1"/>
        <v>20</v>
      </c>
      <c r="D29" s="22" t="s">
        <v>189</v>
      </c>
      <c r="E29" s="28" t="s">
        <v>51</v>
      </c>
      <c r="F29" s="11"/>
      <c r="G29" s="105" t="s">
        <v>186</v>
      </c>
      <c r="H29" s="12">
        <v>42353</v>
      </c>
      <c r="I29" s="13">
        <v>10000</v>
      </c>
      <c r="J29" s="13"/>
      <c r="K29" s="13"/>
      <c r="L29" s="13"/>
      <c r="M29" s="11" t="s">
        <v>36</v>
      </c>
      <c r="N29" s="11"/>
      <c r="O29" s="14" t="s">
        <v>49</v>
      </c>
      <c r="P29" s="36"/>
    </row>
    <row r="30" spans="1:16" ht="63" customHeight="1" x14ac:dyDescent="0.2">
      <c r="A30" s="216"/>
      <c r="B30" s="153"/>
      <c r="C30" s="9">
        <f t="shared" si="1"/>
        <v>21</v>
      </c>
      <c r="D30" s="209" t="s">
        <v>52</v>
      </c>
      <c r="E30" s="28" t="s">
        <v>51</v>
      </c>
      <c r="F30" s="11"/>
      <c r="G30" s="105" t="s">
        <v>209</v>
      </c>
      <c r="H30" s="12">
        <v>42360</v>
      </c>
      <c r="I30" s="13"/>
      <c r="J30" s="13"/>
      <c r="K30" s="13"/>
      <c r="L30" s="13"/>
      <c r="M30" s="11"/>
      <c r="N30" s="129"/>
      <c r="O30" s="14" t="s">
        <v>49</v>
      </c>
      <c r="P30" s="36"/>
    </row>
    <row r="31" spans="1:16" ht="26.25" customHeight="1" x14ac:dyDescent="0.2">
      <c r="A31" s="216"/>
      <c r="B31" s="228" t="s">
        <v>222</v>
      </c>
      <c r="C31" s="228"/>
      <c r="D31" s="228"/>
      <c r="E31" s="228"/>
      <c r="F31" s="228"/>
      <c r="G31" s="228"/>
      <c r="H31" s="228"/>
      <c r="I31" s="228"/>
      <c r="J31" s="228"/>
      <c r="K31" s="228"/>
      <c r="L31" s="228"/>
      <c r="M31" s="228"/>
      <c r="N31" s="228"/>
      <c r="O31" s="229"/>
      <c r="P31" s="36"/>
    </row>
    <row r="32" spans="1:16" ht="228" x14ac:dyDescent="0.2">
      <c r="A32" s="216"/>
      <c r="B32" s="88" t="s">
        <v>158</v>
      </c>
      <c r="C32" s="9">
        <f t="shared" ref="C32:C40" si="2">ROW()-10</f>
        <v>22</v>
      </c>
      <c r="D32" s="11" t="s">
        <v>220</v>
      </c>
      <c r="E32" s="11" t="s">
        <v>310</v>
      </c>
      <c r="F32" s="11" t="s">
        <v>326</v>
      </c>
      <c r="G32" s="105" t="s">
        <v>265</v>
      </c>
      <c r="H32" s="12" t="s">
        <v>54</v>
      </c>
      <c r="I32" s="13"/>
      <c r="J32" s="13"/>
      <c r="K32" s="13"/>
      <c r="L32" s="13"/>
      <c r="M32" s="11"/>
      <c r="N32" s="11" t="s">
        <v>338</v>
      </c>
      <c r="O32" s="14" t="s">
        <v>194</v>
      </c>
      <c r="P32" s="36"/>
    </row>
    <row r="33" spans="1:16" ht="133.5" customHeight="1" x14ac:dyDescent="0.2">
      <c r="A33" s="216"/>
      <c r="B33" s="88" t="s">
        <v>160</v>
      </c>
      <c r="C33" s="9">
        <f t="shared" si="2"/>
        <v>23</v>
      </c>
      <c r="D33" s="11" t="s">
        <v>221</v>
      </c>
      <c r="E33" s="11" t="s">
        <v>193</v>
      </c>
      <c r="F33" s="11" t="s">
        <v>351</v>
      </c>
      <c r="G33" s="105" t="s">
        <v>265</v>
      </c>
      <c r="H33" s="12">
        <v>42277</v>
      </c>
      <c r="I33" s="13"/>
      <c r="J33" s="13"/>
      <c r="K33" s="13"/>
      <c r="L33" s="13"/>
      <c r="M33" s="11"/>
      <c r="N33" s="11" t="s">
        <v>159</v>
      </c>
      <c r="O33" s="14" t="s">
        <v>194</v>
      </c>
      <c r="P33" s="36"/>
    </row>
    <row r="34" spans="1:16" ht="98.25" customHeight="1" x14ac:dyDescent="0.2">
      <c r="A34" s="216"/>
      <c r="B34" s="222" t="s">
        <v>161</v>
      </c>
      <c r="C34" s="9">
        <f t="shared" si="2"/>
        <v>24</v>
      </c>
      <c r="D34" s="11" t="s">
        <v>225</v>
      </c>
      <c r="E34" s="11" t="s">
        <v>226</v>
      </c>
      <c r="F34" s="11" t="s">
        <v>321</v>
      </c>
      <c r="G34" s="105" t="s">
        <v>343</v>
      </c>
      <c r="H34" s="12">
        <v>42223</v>
      </c>
      <c r="I34" s="13"/>
      <c r="J34" s="13"/>
      <c r="K34" s="13"/>
      <c r="L34" s="13"/>
      <c r="M34" s="11"/>
      <c r="N34" s="11" t="s">
        <v>55</v>
      </c>
      <c r="O34" s="14" t="s">
        <v>194</v>
      </c>
      <c r="P34" s="36"/>
    </row>
    <row r="35" spans="1:16" ht="135" customHeight="1" x14ac:dyDescent="0.2">
      <c r="A35" s="216"/>
      <c r="B35" s="222"/>
      <c r="C35" s="9">
        <f t="shared" si="2"/>
        <v>25</v>
      </c>
      <c r="D35" s="11" t="s">
        <v>227</v>
      </c>
      <c r="E35" s="206"/>
      <c r="F35" s="11" t="s">
        <v>327</v>
      </c>
      <c r="G35" s="105" t="s">
        <v>265</v>
      </c>
      <c r="H35" s="12">
        <v>42256</v>
      </c>
      <c r="I35" s="13"/>
      <c r="J35" s="13"/>
      <c r="K35" s="13"/>
      <c r="L35" s="13"/>
      <c r="M35" s="11"/>
      <c r="N35" s="11"/>
      <c r="O35" s="14" t="s">
        <v>194</v>
      </c>
      <c r="P35" s="36"/>
    </row>
    <row r="36" spans="1:16" ht="57" x14ac:dyDescent="0.2">
      <c r="A36" s="216"/>
      <c r="B36" s="222" t="s">
        <v>162</v>
      </c>
      <c r="C36" s="9">
        <f t="shared" si="2"/>
        <v>26</v>
      </c>
      <c r="D36" s="11" t="s">
        <v>273</v>
      </c>
      <c r="E36" s="11" t="s">
        <v>164</v>
      </c>
      <c r="F36" s="11" t="s">
        <v>56</v>
      </c>
      <c r="G36" s="105" t="s">
        <v>195</v>
      </c>
      <c r="H36" s="12">
        <v>42209</v>
      </c>
      <c r="I36" s="13"/>
      <c r="J36" s="13"/>
      <c r="K36" s="13"/>
      <c r="L36" s="13"/>
      <c r="M36" s="11"/>
      <c r="N36" s="11" t="s">
        <v>163</v>
      </c>
      <c r="O36" s="14" t="s">
        <v>224</v>
      </c>
      <c r="P36" s="36"/>
    </row>
    <row r="37" spans="1:16" ht="30.75" customHeight="1" x14ac:dyDescent="0.2">
      <c r="A37" s="216"/>
      <c r="B37" s="222"/>
      <c r="C37" s="9">
        <f t="shared" si="2"/>
        <v>27</v>
      </c>
      <c r="D37" s="11" t="s">
        <v>274</v>
      </c>
      <c r="E37" s="11"/>
      <c r="F37" s="11" t="s">
        <v>322</v>
      </c>
      <c r="G37" s="105" t="s">
        <v>195</v>
      </c>
      <c r="H37" s="12">
        <v>42236</v>
      </c>
      <c r="I37" s="13"/>
      <c r="J37" s="13"/>
      <c r="K37" s="13"/>
      <c r="L37" s="13"/>
      <c r="M37" s="11"/>
      <c r="N37" s="11" t="s">
        <v>51</v>
      </c>
      <c r="O37" s="14" t="s">
        <v>224</v>
      </c>
      <c r="P37" s="36"/>
    </row>
    <row r="38" spans="1:16" ht="48.75" customHeight="1" x14ac:dyDescent="0.2">
      <c r="A38" s="216"/>
      <c r="B38" s="222"/>
      <c r="C38" s="9">
        <f t="shared" si="2"/>
        <v>28</v>
      </c>
      <c r="D38" s="11" t="s">
        <v>57</v>
      </c>
      <c r="E38" s="11"/>
      <c r="F38" s="11" t="s">
        <v>323</v>
      </c>
      <c r="G38" s="105" t="s">
        <v>195</v>
      </c>
      <c r="H38" s="12">
        <v>42256</v>
      </c>
      <c r="I38" s="13"/>
      <c r="J38" s="13"/>
      <c r="K38" s="13"/>
      <c r="L38" s="13"/>
      <c r="M38" s="11"/>
      <c r="N38" s="11" t="s">
        <v>51</v>
      </c>
      <c r="O38" s="14" t="s">
        <v>224</v>
      </c>
      <c r="P38" s="36"/>
    </row>
    <row r="39" spans="1:16" ht="162.75" customHeight="1" x14ac:dyDescent="0.2">
      <c r="A39" s="216"/>
      <c r="B39" s="222"/>
      <c r="C39" s="9">
        <f t="shared" si="2"/>
        <v>29</v>
      </c>
      <c r="D39" s="22" t="s">
        <v>223</v>
      </c>
      <c r="E39" s="22"/>
      <c r="F39" s="22" t="s">
        <v>196</v>
      </c>
      <c r="G39" s="106" t="s">
        <v>188</v>
      </c>
      <c r="H39" s="23">
        <v>42256</v>
      </c>
      <c r="I39" s="13"/>
      <c r="J39" s="13"/>
      <c r="K39" s="13"/>
      <c r="L39" s="13"/>
      <c r="M39" s="11"/>
      <c r="N39" s="11" t="s">
        <v>348</v>
      </c>
      <c r="O39" s="14" t="s">
        <v>224</v>
      </c>
      <c r="P39" s="36"/>
    </row>
    <row r="40" spans="1:16" ht="71.25" customHeight="1" x14ac:dyDescent="0.2">
      <c r="A40" s="216"/>
      <c r="B40" s="222"/>
      <c r="C40" s="29">
        <f t="shared" si="2"/>
        <v>30</v>
      </c>
      <c r="D40" s="47" t="s">
        <v>275</v>
      </c>
      <c r="E40" s="47"/>
      <c r="F40" s="34"/>
      <c r="G40" s="108" t="s">
        <v>344</v>
      </c>
      <c r="H40" s="35">
        <v>42551</v>
      </c>
      <c r="I40" s="32"/>
      <c r="J40" s="32"/>
      <c r="K40" s="32"/>
      <c r="L40" s="32"/>
      <c r="M40" s="30"/>
      <c r="N40" s="30" t="s">
        <v>51</v>
      </c>
      <c r="O40" s="33" t="s">
        <v>224</v>
      </c>
      <c r="P40" s="36"/>
    </row>
    <row r="41" spans="1:16" ht="26.25" customHeight="1" x14ac:dyDescent="0.2">
      <c r="A41" s="216"/>
      <c r="B41" s="230" t="s">
        <v>58</v>
      </c>
      <c r="C41" s="230"/>
      <c r="D41" s="230"/>
      <c r="E41" s="230"/>
      <c r="F41" s="230"/>
      <c r="G41" s="230"/>
      <c r="H41" s="230"/>
      <c r="I41" s="230"/>
      <c r="J41" s="230"/>
      <c r="K41" s="230"/>
      <c r="L41" s="230"/>
      <c r="M41" s="230"/>
      <c r="N41" s="230"/>
      <c r="O41" s="231"/>
      <c r="P41" s="36"/>
    </row>
    <row r="42" spans="1:16" ht="115.5" customHeight="1" x14ac:dyDescent="0.2">
      <c r="A42" s="216"/>
      <c r="B42" s="222" t="s">
        <v>229</v>
      </c>
      <c r="C42" s="21">
        <f t="shared" ref="C42:C47" si="3">ROW()-11</f>
        <v>31</v>
      </c>
      <c r="D42" s="22" t="s">
        <v>228</v>
      </c>
      <c r="E42" s="22" t="s">
        <v>197</v>
      </c>
      <c r="F42" s="22" t="s">
        <v>317</v>
      </c>
      <c r="G42" s="106" t="s">
        <v>195</v>
      </c>
      <c r="H42" s="23">
        <v>42223</v>
      </c>
      <c r="I42" s="24"/>
      <c r="J42" s="24"/>
      <c r="K42" s="24"/>
      <c r="L42" s="24"/>
      <c r="M42" s="22"/>
      <c r="N42" s="22" t="s">
        <v>347</v>
      </c>
      <c r="O42" s="25" t="s">
        <v>224</v>
      </c>
      <c r="P42" s="36"/>
    </row>
    <row r="43" spans="1:16" ht="109.5" customHeight="1" x14ac:dyDescent="0.2">
      <c r="A43" s="216"/>
      <c r="B43" s="222"/>
      <c r="C43" s="29">
        <f t="shared" si="3"/>
        <v>32</v>
      </c>
      <c r="D43" s="34" t="s">
        <v>61</v>
      </c>
      <c r="E43" s="34"/>
      <c r="F43" s="34" t="s">
        <v>328</v>
      </c>
      <c r="G43" s="108" t="s">
        <v>264</v>
      </c>
      <c r="H43" s="35">
        <v>42795</v>
      </c>
      <c r="I43" s="32"/>
      <c r="J43" s="32"/>
      <c r="K43" s="32"/>
      <c r="L43" s="32"/>
      <c r="M43" s="30"/>
      <c r="N43" s="30" t="s">
        <v>51</v>
      </c>
      <c r="O43" s="33" t="s">
        <v>224</v>
      </c>
      <c r="P43" s="36"/>
    </row>
    <row r="44" spans="1:16" ht="142.5" x14ac:dyDescent="0.2">
      <c r="A44" s="216"/>
      <c r="B44" s="88" t="s">
        <v>231</v>
      </c>
      <c r="C44" s="9">
        <f t="shared" si="3"/>
        <v>33</v>
      </c>
      <c r="D44" s="11" t="s">
        <v>362</v>
      </c>
      <c r="E44" s="11"/>
      <c r="F44" s="22" t="s">
        <v>259</v>
      </c>
      <c r="G44" s="105" t="s">
        <v>264</v>
      </c>
      <c r="H44" s="23">
        <v>42317</v>
      </c>
      <c r="I44" s="13"/>
      <c r="J44" s="13"/>
      <c r="K44" s="13"/>
      <c r="L44" s="13"/>
      <c r="M44" s="11"/>
      <c r="N44" s="11" t="s">
        <v>59</v>
      </c>
      <c r="O44" s="14" t="s">
        <v>60</v>
      </c>
      <c r="P44" s="36"/>
    </row>
    <row r="45" spans="1:16" ht="114.75" customHeight="1" x14ac:dyDescent="0.2">
      <c r="A45" s="216"/>
      <c r="B45" s="222" t="s">
        <v>198</v>
      </c>
      <c r="C45" s="9">
        <f t="shared" si="3"/>
        <v>34</v>
      </c>
      <c r="D45" s="11" t="s">
        <v>230</v>
      </c>
      <c r="E45" s="11"/>
      <c r="F45" s="11" t="s">
        <v>232</v>
      </c>
      <c r="G45" s="105" t="s">
        <v>264</v>
      </c>
      <c r="H45" s="12">
        <v>42317</v>
      </c>
      <c r="I45" s="13"/>
      <c r="J45" s="13"/>
      <c r="K45" s="13"/>
      <c r="L45" s="13"/>
      <c r="M45" s="11"/>
      <c r="N45" s="11"/>
      <c r="O45" s="210" t="s">
        <v>62</v>
      </c>
      <c r="P45" s="36"/>
    </row>
    <row r="46" spans="1:16" ht="85.5" x14ac:dyDescent="0.2">
      <c r="A46" s="216"/>
      <c r="B46" s="222"/>
      <c r="C46" s="29">
        <f t="shared" si="3"/>
        <v>35</v>
      </c>
      <c r="D46" s="98" t="s">
        <v>277</v>
      </c>
      <c r="E46" s="98"/>
      <c r="F46" s="30" t="s">
        <v>324</v>
      </c>
      <c r="G46" s="107" t="s">
        <v>216</v>
      </c>
      <c r="H46" s="35">
        <v>42399</v>
      </c>
      <c r="I46" s="32"/>
      <c r="J46" s="32">
        <v>10000</v>
      </c>
      <c r="K46" s="32"/>
      <c r="L46" s="32"/>
      <c r="M46" s="30" t="s">
        <v>36</v>
      </c>
      <c r="N46" s="30" t="s">
        <v>204</v>
      </c>
      <c r="O46" s="33" t="s">
        <v>62</v>
      </c>
      <c r="P46" s="36"/>
    </row>
    <row r="47" spans="1:16" ht="42.75" x14ac:dyDescent="0.2">
      <c r="A47" s="216"/>
      <c r="B47" s="222"/>
      <c r="C47" s="29">
        <f t="shared" si="3"/>
        <v>36</v>
      </c>
      <c r="D47" s="47" t="s">
        <v>278</v>
      </c>
      <c r="E47" s="98"/>
      <c r="F47" s="30" t="s">
        <v>324</v>
      </c>
      <c r="G47" s="107" t="s">
        <v>216</v>
      </c>
      <c r="H47" s="35">
        <v>42428</v>
      </c>
      <c r="I47" s="32"/>
      <c r="J47" s="32">
        <v>15000</v>
      </c>
      <c r="K47" s="32"/>
      <c r="L47" s="32"/>
      <c r="M47" s="30" t="s">
        <v>36</v>
      </c>
      <c r="N47" s="30" t="s">
        <v>346</v>
      </c>
      <c r="O47" s="99" t="s">
        <v>340</v>
      </c>
      <c r="P47" s="36"/>
    </row>
    <row r="48" spans="1:16" ht="54.75" customHeight="1" x14ac:dyDescent="0.2">
      <c r="A48" s="216"/>
      <c r="B48" s="222"/>
      <c r="C48" s="37">
        <f>ROW()-11</f>
        <v>37</v>
      </c>
      <c r="D48" s="38" t="s">
        <v>276</v>
      </c>
      <c r="E48" s="207" t="s">
        <v>311</v>
      </c>
      <c r="F48" s="43"/>
      <c r="G48" s="110" t="s">
        <v>264</v>
      </c>
      <c r="H48" s="40">
        <v>42460</v>
      </c>
      <c r="I48" s="41"/>
      <c r="J48" s="41"/>
      <c r="K48" s="41"/>
      <c r="L48" s="41"/>
      <c r="M48" s="43"/>
      <c r="N48" s="43"/>
      <c r="O48" s="71" t="s">
        <v>341</v>
      </c>
      <c r="P48" s="36"/>
    </row>
    <row r="49" spans="1:16" ht="26.25" customHeight="1" x14ac:dyDescent="0.2">
      <c r="A49" s="216"/>
      <c r="B49" s="223" t="s">
        <v>200</v>
      </c>
      <c r="C49" s="223"/>
      <c r="D49" s="223"/>
      <c r="E49" s="223"/>
      <c r="F49" s="223"/>
      <c r="G49" s="223"/>
      <c r="H49" s="223"/>
      <c r="I49" s="223"/>
      <c r="J49" s="223"/>
      <c r="K49" s="223"/>
      <c r="L49" s="223"/>
      <c r="M49" s="223"/>
      <c r="N49" s="223"/>
      <c r="O49" s="224"/>
      <c r="P49" s="46"/>
    </row>
    <row r="50" spans="1:16" ht="128.25" x14ac:dyDescent="0.2">
      <c r="A50" s="216"/>
      <c r="B50" s="222" t="s">
        <v>63</v>
      </c>
      <c r="C50" s="9">
        <f t="shared" ref="C50:C63" si="4">ROW()-12</f>
        <v>38</v>
      </c>
      <c r="D50" s="22" t="s">
        <v>64</v>
      </c>
      <c r="E50" s="11" t="s">
        <v>260</v>
      </c>
      <c r="F50" s="11" t="s">
        <v>65</v>
      </c>
      <c r="G50" s="105" t="s">
        <v>195</v>
      </c>
      <c r="H50" s="12">
        <v>42223</v>
      </c>
      <c r="I50" s="13"/>
      <c r="J50" s="13"/>
      <c r="K50" s="13"/>
      <c r="L50" s="13"/>
      <c r="M50" s="11"/>
      <c r="N50" s="11" t="s">
        <v>233</v>
      </c>
      <c r="O50" s="19" t="s">
        <v>224</v>
      </c>
      <c r="P50" s="46"/>
    </row>
    <row r="51" spans="1:16" ht="185.25" x14ac:dyDescent="0.2">
      <c r="A51" s="216"/>
      <c r="B51" s="222"/>
      <c r="C51" s="9">
        <f t="shared" si="4"/>
        <v>39</v>
      </c>
      <c r="D51" s="85" t="s">
        <v>61</v>
      </c>
      <c r="E51" s="85"/>
      <c r="F51" s="22" t="s">
        <v>325</v>
      </c>
      <c r="G51" s="106" t="s">
        <v>264</v>
      </c>
      <c r="H51" s="23">
        <v>42256</v>
      </c>
      <c r="I51" s="13"/>
      <c r="J51" s="13"/>
      <c r="K51" s="13"/>
      <c r="L51" s="13"/>
      <c r="M51" s="11"/>
      <c r="N51" s="11"/>
      <c r="O51" s="14" t="s">
        <v>224</v>
      </c>
      <c r="P51" s="46"/>
    </row>
    <row r="52" spans="1:16" ht="61.5" customHeight="1" x14ac:dyDescent="0.2">
      <c r="A52" s="216"/>
      <c r="B52" s="222"/>
      <c r="C52" s="48">
        <f t="shared" si="4"/>
        <v>40</v>
      </c>
      <c r="D52" s="38" t="s">
        <v>279</v>
      </c>
      <c r="E52" s="38"/>
      <c r="F52" s="39"/>
      <c r="G52" s="109" t="s">
        <v>195</v>
      </c>
      <c r="H52" s="40">
        <v>42583</v>
      </c>
      <c r="I52" s="41"/>
      <c r="J52" s="41"/>
      <c r="K52" s="41"/>
      <c r="L52" s="41"/>
      <c r="M52" s="43"/>
      <c r="N52" s="43"/>
      <c r="O52" s="42" t="s">
        <v>224</v>
      </c>
      <c r="P52" s="46"/>
    </row>
    <row r="53" spans="1:16" ht="42.75" x14ac:dyDescent="0.2">
      <c r="A53" s="216"/>
      <c r="B53" s="222"/>
      <c r="C53" s="48">
        <f>ROW()-12</f>
        <v>41</v>
      </c>
      <c r="D53" s="38" t="s">
        <v>280</v>
      </c>
      <c r="E53" s="38" t="s">
        <v>311</v>
      </c>
      <c r="F53" s="39"/>
      <c r="G53" s="109" t="s">
        <v>264</v>
      </c>
      <c r="H53" s="40">
        <v>42643</v>
      </c>
      <c r="I53" s="41"/>
      <c r="J53" s="41"/>
      <c r="K53" s="41"/>
      <c r="L53" s="41"/>
      <c r="M53" s="43"/>
      <c r="N53" s="43" t="s">
        <v>234</v>
      </c>
      <c r="O53" s="42" t="s">
        <v>224</v>
      </c>
      <c r="P53" s="46"/>
    </row>
    <row r="54" spans="1:16" ht="105" customHeight="1" x14ac:dyDescent="0.2">
      <c r="A54" s="216"/>
      <c r="B54" s="222" t="s">
        <v>199</v>
      </c>
      <c r="C54" s="9">
        <f t="shared" si="4"/>
        <v>42</v>
      </c>
      <c r="D54" s="22" t="s">
        <v>282</v>
      </c>
      <c r="E54" s="11" t="s">
        <v>318</v>
      </c>
      <c r="F54" s="11" t="s">
        <v>66</v>
      </c>
      <c r="G54" s="105" t="s">
        <v>195</v>
      </c>
      <c r="H54" s="12">
        <v>42223</v>
      </c>
      <c r="I54" s="13"/>
      <c r="J54" s="13"/>
      <c r="K54" s="13"/>
      <c r="L54" s="13"/>
      <c r="M54" s="11"/>
      <c r="N54" s="11"/>
      <c r="O54" s="14" t="s">
        <v>224</v>
      </c>
      <c r="P54" s="46"/>
    </row>
    <row r="55" spans="1:16" ht="105" customHeight="1" x14ac:dyDescent="0.2">
      <c r="A55" s="216"/>
      <c r="B55" s="222"/>
      <c r="C55" s="9">
        <f t="shared" si="4"/>
        <v>43</v>
      </c>
      <c r="D55" s="22" t="s">
        <v>281</v>
      </c>
      <c r="E55" s="11" t="s">
        <v>318</v>
      </c>
      <c r="F55" s="11" t="s">
        <v>66</v>
      </c>
      <c r="G55" s="105" t="s">
        <v>195</v>
      </c>
      <c r="H55" s="12">
        <v>42223</v>
      </c>
      <c r="I55" s="13"/>
      <c r="J55" s="13"/>
      <c r="K55" s="13"/>
      <c r="L55" s="13"/>
      <c r="M55" s="11"/>
      <c r="N55" s="11"/>
      <c r="O55" s="14" t="s">
        <v>224</v>
      </c>
      <c r="P55" s="46"/>
    </row>
    <row r="56" spans="1:16" ht="36.75" customHeight="1" x14ac:dyDescent="0.2">
      <c r="A56" s="216"/>
      <c r="B56" s="222"/>
      <c r="C56" s="9">
        <f t="shared" si="4"/>
        <v>44</v>
      </c>
      <c r="D56" s="11" t="s">
        <v>283</v>
      </c>
      <c r="E56" s="11"/>
      <c r="F56" s="11"/>
      <c r="G56" s="105" t="s">
        <v>264</v>
      </c>
      <c r="H56" s="12">
        <v>42317</v>
      </c>
      <c r="I56" s="13"/>
      <c r="J56" s="13"/>
      <c r="K56" s="13"/>
      <c r="L56" s="13"/>
      <c r="M56" s="11"/>
      <c r="N56" s="11"/>
      <c r="O56" s="14" t="s">
        <v>224</v>
      </c>
      <c r="P56" s="46"/>
    </row>
    <row r="57" spans="1:16" ht="55.5" customHeight="1" x14ac:dyDescent="0.2">
      <c r="A57" s="216"/>
      <c r="B57" s="222"/>
      <c r="C57" s="37">
        <f t="shared" si="4"/>
        <v>45</v>
      </c>
      <c r="D57" s="39" t="s">
        <v>252</v>
      </c>
      <c r="E57" s="39"/>
      <c r="F57" s="45"/>
      <c r="G57" s="109" t="s">
        <v>195</v>
      </c>
      <c r="H57" s="40">
        <v>42521</v>
      </c>
      <c r="I57" s="41"/>
      <c r="J57" s="41"/>
      <c r="K57" s="41"/>
      <c r="L57" s="41"/>
      <c r="M57" s="43"/>
      <c r="N57" s="43"/>
      <c r="O57" s="42" t="s">
        <v>224</v>
      </c>
      <c r="P57" s="46"/>
    </row>
    <row r="58" spans="1:16" ht="66.75" customHeight="1" x14ac:dyDescent="0.2">
      <c r="A58" s="216"/>
      <c r="B58" s="222"/>
      <c r="C58" s="37">
        <f t="shared" si="4"/>
        <v>46</v>
      </c>
      <c r="D58" s="39" t="s">
        <v>253</v>
      </c>
      <c r="E58" s="39"/>
      <c r="F58" s="45"/>
      <c r="G58" s="109" t="s">
        <v>195</v>
      </c>
      <c r="H58" s="40">
        <v>42521</v>
      </c>
      <c r="I58" s="41"/>
      <c r="J58" s="41"/>
      <c r="K58" s="41"/>
      <c r="L58" s="41"/>
      <c r="M58" s="43"/>
      <c r="N58" s="43"/>
      <c r="O58" s="42" t="s">
        <v>224</v>
      </c>
      <c r="P58" s="46"/>
    </row>
    <row r="59" spans="1:16" ht="51" customHeight="1" x14ac:dyDescent="0.2">
      <c r="A59" s="216"/>
      <c r="B59" s="222"/>
      <c r="C59" s="37">
        <f>ROW()-12</f>
        <v>47</v>
      </c>
      <c r="D59" s="39" t="s">
        <v>284</v>
      </c>
      <c r="E59" s="39" t="s">
        <v>311</v>
      </c>
      <c r="F59" s="45"/>
      <c r="G59" s="109" t="s">
        <v>264</v>
      </c>
      <c r="H59" s="40">
        <v>42583</v>
      </c>
      <c r="I59" s="41"/>
      <c r="J59" s="41"/>
      <c r="K59" s="41"/>
      <c r="L59" s="41"/>
      <c r="M59" s="43"/>
      <c r="N59" s="43"/>
      <c r="O59" s="42" t="s">
        <v>224</v>
      </c>
      <c r="P59" s="46"/>
    </row>
    <row r="60" spans="1:16" ht="125.25" customHeight="1" x14ac:dyDescent="0.2">
      <c r="A60" s="216"/>
      <c r="B60" s="222" t="s">
        <v>255</v>
      </c>
      <c r="C60" s="9">
        <f t="shared" si="4"/>
        <v>48</v>
      </c>
      <c r="D60" s="11" t="s">
        <v>67</v>
      </c>
      <c r="E60" s="11" t="s">
        <v>68</v>
      </c>
      <c r="F60" s="11" t="s">
        <v>329</v>
      </c>
      <c r="G60" s="105" t="s">
        <v>195</v>
      </c>
      <c r="H60" s="12">
        <v>42223</v>
      </c>
      <c r="I60" s="13"/>
      <c r="J60" s="13"/>
      <c r="K60" s="13"/>
      <c r="L60" s="13"/>
      <c r="M60" s="11"/>
      <c r="N60" s="11" t="s">
        <v>235</v>
      </c>
      <c r="O60" s="14" t="s">
        <v>224</v>
      </c>
      <c r="P60" s="46"/>
    </row>
    <row r="61" spans="1:16" ht="28.5" x14ac:dyDescent="0.2">
      <c r="A61" s="216"/>
      <c r="B61" s="222"/>
      <c r="C61" s="9">
        <f t="shared" si="4"/>
        <v>49</v>
      </c>
      <c r="D61" s="27" t="s">
        <v>285</v>
      </c>
      <c r="E61" s="27"/>
      <c r="F61" s="11"/>
      <c r="G61" s="105" t="s">
        <v>188</v>
      </c>
      <c r="H61" s="12">
        <v>42317</v>
      </c>
      <c r="I61" s="13"/>
      <c r="J61" s="13"/>
      <c r="K61" s="13"/>
      <c r="L61" s="13"/>
      <c r="M61" s="11"/>
      <c r="N61" s="11"/>
      <c r="O61" s="14" t="s">
        <v>224</v>
      </c>
      <c r="P61" s="46"/>
    </row>
    <row r="62" spans="1:16" ht="74.25" customHeight="1" x14ac:dyDescent="0.2">
      <c r="A62" s="216"/>
      <c r="B62" s="222"/>
      <c r="C62" s="37">
        <f t="shared" si="4"/>
        <v>50</v>
      </c>
      <c r="D62" s="39" t="s">
        <v>286</v>
      </c>
      <c r="E62" s="39"/>
      <c r="F62" s="45"/>
      <c r="G62" s="109" t="s">
        <v>195</v>
      </c>
      <c r="H62" s="40">
        <v>42521</v>
      </c>
      <c r="I62" s="41"/>
      <c r="J62" s="41"/>
      <c r="K62" s="41"/>
      <c r="L62" s="41"/>
      <c r="M62" s="43"/>
      <c r="N62" s="43"/>
      <c r="O62" s="42" t="s">
        <v>224</v>
      </c>
      <c r="P62" s="46"/>
    </row>
    <row r="63" spans="1:16" ht="42.75" x14ac:dyDescent="0.2">
      <c r="A63" s="216"/>
      <c r="B63" s="222"/>
      <c r="C63" s="37">
        <f t="shared" si="4"/>
        <v>51</v>
      </c>
      <c r="D63" s="38" t="s">
        <v>312</v>
      </c>
      <c r="E63" s="38" t="s">
        <v>311</v>
      </c>
      <c r="F63" s="45"/>
      <c r="G63" s="109" t="s">
        <v>264</v>
      </c>
      <c r="H63" s="40">
        <v>42583</v>
      </c>
      <c r="I63" s="41"/>
      <c r="J63" s="41"/>
      <c r="K63" s="41"/>
      <c r="L63" s="41"/>
      <c r="M63" s="43"/>
      <c r="N63" s="43"/>
      <c r="O63" s="42" t="s">
        <v>224</v>
      </c>
      <c r="P63" s="46"/>
    </row>
    <row r="64" spans="1:16" ht="45" x14ac:dyDescent="0.2">
      <c r="A64" s="216"/>
      <c r="B64" s="88" t="s">
        <v>251</v>
      </c>
      <c r="C64" s="37">
        <f>ROW()-12</f>
        <v>52</v>
      </c>
      <c r="D64" s="38" t="s">
        <v>349</v>
      </c>
      <c r="E64" s="38"/>
      <c r="F64" s="45"/>
      <c r="G64" s="109" t="s">
        <v>195</v>
      </c>
      <c r="H64" s="40">
        <v>42612</v>
      </c>
      <c r="I64" s="41"/>
      <c r="J64" s="41"/>
      <c r="K64" s="41"/>
      <c r="L64" s="41"/>
      <c r="M64" s="43"/>
      <c r="N64" s="43" t="s">
        <v>201</v>
      </c>
      <c r="O64" s="42" t="s">
        <v>224</v>
      </c>
      <c r="P64" s="46"/>
    </row>
    <row r="65" spans="1:381" ht="42.75" x14ac:dyDescent="0.2">
      <c r="A65" s="216"/>
      <c r="B65" s="88" t="s">
        <v>212</v>
      </c>
      <c r="C65" s="37">
        <f>ROW()-12</f>
        <v>53</v>
      </c>
      <c r="D65" s="38" t="s">
        <v>287</v>
      </c>
      <c r="E65" s="38"/>
      <c r="F65" s="45"/>
      <c r="G65" s="109" t="s">
        <v>188</v>
      </c>
      <c r="H65" s="40">
        <v>42734</v>
      </c>
      <c r="I65" s="41"/>
      <c r="J65" s="41"/>
      <c r="K65" s="41"/>
      <c r="L65" s="41"/>
      <c r="M65" s="43"/>
      <c r="N65" s="43"/>
      <c r="O65" s="42" t="s">
        <v>224</v>
      </c>
      <c r="P65" s="46"/>
    </row>
    <row r="66" spans="1:381" ht="26.25" customHeight="1" x14ac:dyDescent="0.2">
      <c r="A66" s="216"/>
      <c r="B66" s="225" t="s">
        <v>69</v>
      </c>
      <c r="C66" s="225"/>
      <c r="D66" s="225"/>
      <c r="E66" s="225"/>
      <c r="F66" s="225"/>
      <c r="G66" s="225"/>
      <c r="H66" s="225"/>
      <c r="I66" s="225"/>
      <c r="J66" s="225"/>
      <c r="K66" s="225"/>
      <c r="L66" s="225"/>
      <c r="M66" s="225"/>
      <c r="N66" s="225"/>
      <c r="O66" s="226"/>
      <c r="P66" s="36"/>
    </row>
    <row r="67" spans="1:381" ht="28.5" customHeight="1" x14ac:dyDescent="0.2">
      <c r="A67" s="216"/>
      <c r="B67" s="227" t="s">
        <v>165</v>
      </c>
      <c r="C67" s="9">
        <f t="shared" ref="C67:C97" si="5">ROW()-13</f>
        <v>54</v>
      </c>
      <c r="D67" s="11" t="s">
        <v>70</v>
      </c>
      <c r="E67" s="11"/>
      <c r="F67" s="11"/>
      <c r="G67" s="105" t="s">
        <v>186</v>
      </c>
      <c r="H67" s="12">
        <v>42256</v>
      </c>
      <c r="I67" s="13"/>
      <c r="J67" s="13"/>
      <c r="K67" s="13"/>
      <c r="L67" s="13"/>
      <c r="M67" s="11"/>
      <c r="N67" s="11"/>
      <c r="O67" s="19" t="s">
        <v>236</v>
      </c>
      <c r="P67" s="36"/>
    </row>
    <row r="68" spans="1:381" ht="107.25" customHeight="1" x14ac:dyDescent="0.2">
      <c r="A68" s="216"/>
      <c r="B68" s="227"/>
      <c r="C68" s="29">
        <f t="shared" si="5"/>
        <v>55</v>
      </c>
      <c r="D68" s="30" t="s">
        <v>288</v>
      </c>
      <c r="E68" s="34" t="s">
        <v>71</v>
      </c>
      <c r="F68" s="30"/>
      <c r="G68" s="107" t="s">
        <v>335</v>
      </c>
      <c r="H68" s="31">
        <v>42338</v>
      </c>
      <c r="I68" s="32"/>
      <c r="J68" s="32"/>
      <c r="K68" s="32"/>
      <c r="L68" s="32"/>
      <c r="M68" s="30"/>
      <c r="N68" s="30"/>
      <c r="O68" s="33" t="s">
        <v>72</v>
      </c>
      <c r="P68" s="36" t="s">
        <v>73</v>
      </c>
    </row>
    <row r="69" spans="1:381" ht="28.5" x14ac:dyDescent="0.2">
      <c r="A69" s="216"/>
      <c r="B69" s="227"/>
      <c r="C69" s="44">
        <f t="shared" si="5"/>
        <v>56</v>
      </c>
      <c r="D69" s="43" t="s">
        <v>74</v>
      </c>
      <c r="E69" s="43"/>
      <c r="F69" s="43"/>
      <c r="G69" s="110" t="s">
        <v>202</v>
      </c>
      <c r="H69" s="50">
        <v>42370</v>
      </c>
      <c r="I69" s="41"/>
      <c r="J69" s="41"/>
      <c r="K69" s="41"/>
      <c r="L69" s="41"/>
      <c r="M69" s="43"/>
      <c r="N69" s="43"/>
      <c r="O69" s="42" t="s">
        <v>72</v>
      </c>
      <c r="P69" s="36"/>
    </row>
    <row r="70" spans="1:381" ht="28.5" x14ac:dyDescent="0.2">
      <c r="A70" s="216"/>
      <c r="B70" s="227"/>
      <c r="C70" s="44">
        <f t="shared" si="5"/>
        <v>57</v>
      </c>
      <c r="D70" s="43" t="s">
        <v>75</v>
      </c>
      <c r="E70" s="43"/>
      <c r="F70" s="43"/>
      <c r="G70" s="110" t="s">
        <v>264</v>
      </c>
      <c r="H70" s="40">
        <v>42490</v>
      </c>
      <c r="I70" s="41"/>
      <c r="J70" s="41"/>
      <c r="K70" s="41"/>
      <c r="L70" s="41"/>
      <c r="M70" s="43"/>
      <c r="N70" s="43"/>
      <c r="O70" s="42" t="s">
        <v>72</v>
      </c>
      <c r="P70" s="36"/>
    </row>
    <row r="71" spans="1:381" ht="28.5" x14ac:dyDescent="0.2">
      <c r="A71" s="216"/>
      <c r="B71" s="227"/>
      <c r="C71" s="44">
        <f>ROW()-13</f>
        <v>58</v>
      </c>
      <c r="D71" s="43" t="s">
        <v>237</v>
      </c>
      <c r="E71" s="43"/>
      <c r="F71" s="43"/>
      <c r="G71" s="110" t="s">
        <v>186</v>
      </c>
      <c r="H71" s="40">
        <v>42500</v>
      </c>
      <c r="I71" s="41"/>
      <c r="J71" s="41">
        <v>80000</v>
      </c>
      <c r="K71" s="41">
        <v>80000</v>
      </c>
      <c r="L71" s="41"/>
      <c r="M71" s="43" t="s">
        <v>36</v>
      </c>
      <c r="N71" s="43"/>
      <c r="O71" s="42" t="s">
        <v>72</v>
      </c>
      <c r="P71" s="36"/>
    </row>
    <row r="72" spans="1:381" ht="28.5" x14ac:dyDescent="0.2">
      <c r="A72" s="216"/>
      <c r="B72" s="86"/>
      <c r="C72" s="44">
        <f t="shared" si="5"/>
        <v>59</v>
      </c>
      <c r="D72" s="43" t="s">
        <v>76</v>
      </c>
      <c r="E72" s="43"/>
      <c r="F72" s="43"/>
      <c r="G72" s="110" t="s">
        <v>216</v>
      </c>
      <c r="H72" s="40">
        <v>42612</v>
      </c>
      <c r="I72" s="41"/>
      <c r="J72" s="41"/>
      <c r="K72" s="41"/>
      <c r="L72" s="41"/>
      <c r="M72" s="43"/>
      <c r="N72" s="43"/>
      <c r="O72" s="42" t="s">
        <v>238</v>
      </c>
      <c r="P72" s="36"/>
    </row>
    <row r="73" spans="1:381" ht="136.5" customHeight="1" x14ac:dyDescent="0.2">
      <c r="A73" s="216"/>
      <c r="B73" s="88"/>
      <c r="C73" s="44">
        <f t="shared" si="5"/>
        <v>60</v>
      </c>
      <c r="D73" s="43" t="s">
        <v>79</v>
      </c>
      <c r="E73" s="43"/>
      <c r="F73" s="43"/>
      <c r="G73" s="110" t="s">
        <v>183</v>
      </c>
      <c r="H73" s="40">
        <v>42551</v>
      </c>
      <c r="I73" s="41"/>
      <c r="J73" s="41"/>
      <c r="K73" s="41"/>
      <c r="L73" s="41"/>
      <c r="M73" s="43"/>
      <c r="N73" s="43" t="s">
        <v>78</v>
      </c>
      <c r="O73" s="42" t="s">
        <v>238</v>
      </c>
      <c r="P73" s="36"/>
    </row>
    <row r="74" spans="1:381" ht="37.5" customHeight="1" x14ac:dyDescent="0.2">
      <c r="A74" s="216"/>
      <c r="B74" s="88"/>
      <c r="C74" s="44">
        <f t="shared" si="5"/>
        <v>61</v>
      </c>
      <c r="D74" s="43" t="s">
        <v>80</v>
      </c>
      <c r="E74" s="43"/>
      <c r="F74" s="43"/>
      <c r="G74" s="110" t="s">
        <v>264</v>
      </c>
      <c r="H74" s="50">
        <v>42947</v>
      </c>
      <c r="I74" s="41"/>
      <c r="J74" s="41"/>
      <c r="K74" s="41"/>
      <c r="L74" s="41"/>
      <c r="M74" s="43"/>
      <c r="N74" s="43" t="s">
        <v>239</v>
      </c>
      <c r="O74" s="42" t="s">
        <v>81</v>
      </c>
      <c r="P74" s="36"/>
    </row>
    <row r="75" spans="1:381" ht="43.5" customHeight="1" x14ac:dyDescent="0.2">
      <c r="A75" s="216"/>
      <c r="B75" s="88"/>
      <c r="C75" s="44">
        <f t="shared" si="5"/>
        <v>62</v>
      </c>
      <c r="D75" s="43" t="s">
        <v>82</v>
      </c>
      <c r="E75" s="43"/>
      <c r="F75" s="43"/>
      <c r="G75" s="109" t="s">
        <v>185</v>
      </c>
      <c r="H75" s="50">
        <v>43039</v>
      </c>
      <c r="I75" s="41"/>
      <c r="J75" s="41"/>
      <c r="K75" s="41"/>
      <c r="L75" s="41"/>
      <c r="M75" s="43"/>
      <c r="N75" s="43"/>
      <c r="O75" s="42" t="s">
        <v>83</v>
      </c>
      <c r="P75" s="36"/>
    </row>
    <row r="76" spans="1:381" ht="42.75" x14ac:dyDescent="0.2">
      <c r="A76" s="216"/>
      <c r="B76" s="88"/>
      <c r="C76" s="44">
        <f t="shared" si="5"/>
        <v>63</v>
      </c>
      <c r="D76" s="43" t="s">
        <v>84</v>
      </c>
      <c r="E76" s="43"/>
      <c r="F76" s="43"/>
      <c r="G76" s="110" t="s">
        <v>264</v>
      </c>
      <c r="H76" s="50">
        <v>43343</v>
      </c>
      <c r="I76" s="41"/>
      <c r="J76" s="41"/>
      <c r="K76" s="41"/>
      <c r="L76" s="41"/>
      <c r="M76" s="43"/>
      <c r="N76" s="43" t="s">
        <v>203</v>
      </c>
      <c r="O76" s="42" t="s">
        <v>81</v>
      </c>
      <c r="P76" s="36"/>
    </row>
    <row r="77" spans="1:381" ht="67.5" customHeight="1" x14ac:dyDescent="0.2">
      <c r="A77" s="216"/>
      <c r="B77" s="88"/>
      <c r="C77" s="44">
        <f t="shared" si="5"/>
        <v>64</v>
      </c>
      <c r="D77" s="43" t="s">
        <v>86</v>
      </c>
      <c r="E77" s="43"/>
      <c r="F77" s="43"/>
      <c r="G77" s="109" t="s">
        <v>365</v>
      </c>
      <c r="H77" s="50">
        <v>43343</v>
      </c>
      <c r="I77" s="41"/>
      <c r="J77" s="41"/>
      <c r="K77" s="121"/>
      <c r="L77" s="41">
        <v>150000</v>
      </c>
      <c r="M77" s="43" t="s">
        <v>36</v>
      </c>
      <c r="N77" s="43" t="s">
        <v>241</v>
      </c>
      <c r="O77" s="158" t="s">
        <v>87</v>
      </c>
      <c r="P77" s="36"/>
    </row>
    <row r="78" spans="1:381" ht="69" customHeight="1" x14ac:dyDescent="0.2">
      <c r="A78" s="216"/>
      <c r="B78" s="88"/>
      <c r="C78" s="44">
        <f t="shared" si="5"/>
        <v>65</v>
      </c>
      <c r="D78" s="43" t="s">
        <v>88</v>
      </c>
      <c r="E78" s="43"/>
      <c r="F78" s="43"/>
      <c r="G78" s="110" t="s">
        <v>186</v>
      </c>
      <c r="H78" s="50">
        <v>43343</v>
      </c>
      <c r="I78" s="41"/>
      <c r="J78" s="41"/>
      <c r="K78" s="121"/>
      <c r="L78" s="41">
        <v>20000</v>
      </c>
      <c r="M78" s="43" t="s">
        <v>36</v>
      </c>
      <c r="N78" s="43" t="s">
        <v>241</v>
      </c>
      <c r="O78" s="158"/>
      <c r="P78" s="46"/>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c r="IW78" s="97"/>
      <c r="IX78" s="97"/>
      <c r="IY78" s="97"/>
      <c r="IZ78" s="97"/>
      <c r="JA78" s="97"/>
      <c r="JB78" s="97"/>
      <c r="JC78" s="97"/>
      <c r="JD78" s="97"/>
      <c r="JE78" s="97"/>
      <c r="JF78" s="97"/>
      <c r="JG78" s="97"/>
      <c r="JH78" s="97"/>
      <c r="JI78" s="97"/>
      <c r="JJ78" s="97"/>
      <c r="JK78" s="97"/>
      <c r="JL78" s="97"/>
      <c r="JM78" s="97"/>
      <c r="JN78" s="97"/>
      <c r="JO78" s="97"/>
      <c r="JP78" s="97"/>
      <c r="JQ78" s="97"/>
      <c r="JR78" s="97"/>
      <c r="JS78" s="97"/>
      <c r="JT78" s="97"/>
      <c r="JU78" s="97"/>
      <c r="JV78" s="97"/>
      <c r="JW78" s="97"/>
      <c r="JX78" s="97"/>
      <c r="JY78" s="97"/>
      <c r="JZ78" s="97"/>
      <c r="KA78" s="97"/>
      <c r="KB78" s="97"/>
      <c r="KC78" s="97"/>
      <c r="KD78" s="97"/>
      <c r="KE78" s="97"/>
      <c r="KF78" s="97"/>
      <c r="KG78" s="97"/>
      <c r="KH78" s="97"/>
      <c r="KI78" s="97"/>
      <c r="KJ78" s="97"/>
      <c r="KK78" s="97"/>
      <c r="KL78" s="97"/>
      <c r="KM78" s="97"/>
      <c r="KN78" s="97"/>
      <c r="KO78" s="97"/>
      <c r="KP78" s="97"/>
      <c r="KQ78" s="97"/>
      <c r="KR78" s="97"/>
      <c r="KS78" s="97"/>
      <c r="KT78" s="97"/>
      <c r="KU78" s="97"/>
      <c r="KV78" s="97"/>
      <c r="KW78" s="97"/>
      <c r="KX78" s="97"/>
      <c r="KY78" s="97"/>
      <c r="KZ78" s="97"/>
      <c r="LA78" s="97"/>
      <c r="LB78" s="97"/>
      <c r="LC78" s="97"/>
      <c r="LD78" s="97"/>
      <c r="LE78" s="97"/>
      <c r="LF78" s="97"/>
      <c r="LG78" s="97"/>
      <c r="LH78" s="97"/>
      <c r="LI78" s="97"/>
      <c r="LJ78" s="97"/>
      <c r="LK78" s="97"/>
      <c r="LL78" s="97"/>
      <c r="LM78" s="97"/>
      <c r="LN78" s="97"/>
      <c r="LO78" s="97"/>
      <c r="LP78" s="97"/>
      <c r="LQ78" s="97"/>
      <c r="LR78" s="97"/>
      <c r="LS78" s="97"/>
      <c r="LT78" s="97"/>
      <c r="LU78" s="97"/>
      <c r="LV78" s="97"/>
      <c r="LW78" s="97"/>
      <c r="LX78" s="97"/>
      <c r="LY78" s="97"/>
      <c r="LZ78" s="97"/>
      <c r="MA78" s="97"/>
      <c r="MB78" s="97"/>
      <c r="MC78" s="97"/>
      <c r="MD78" s="97"/>
      <c r="ME78" s="97"/>
      <c r="MF78" s="97"/>
      <c r="MG78" s="97"/>
      <c r="MH78" s="97"/>
      <c r="MI78" s="97"/>
      <c r="MJ78" s="97"/>
      <c r="MK78" s="97"/>
      <c r="ML78" s="97"/>
      <c r="MM78" s="97"/>
      <c r="MN78" s="97"/>
      <c r="MO78" s="97"/>
      <c r="MP78" s="97"/>
      <c r="MQ78" s="97"/>
      <c r="MR78" s="97"/>
      <c r="MS78" s="97"/>
      <c r="MT78" s="97"/>
      <c r="MU78" s="97"/>
      <c r="MV78" s="97"/>
      <c r="MW78" s="97"/>
      <c r="MX78" s="97"/>
      <c r="MY78" s="97"/>
      <c r="MZ78" s="97"/>
      <c r="NA78" s="97"/>
      <c r="NB78" s="97"/>
      <c r="NC78" s="97"/>
      <c r="ND78" s="97"/>
      <c r="NE78" s="97"/>
      <c r="NF78" s="97"/>
      <c r="NG78" s="97"/>
      <c r="NH78" s="97"/>
      <c r="NI78" s="97"/>
      <c r="NJ78" s="97"/>
      <c r="NK78" s="97"/>
      <c r="NL78" s="97"/>
      <c r="NM78" s="97"/>
      <c r="NN78" s="97"/>
      <c r="NO78" s="97"/>
      <c r="NP78" s="97"/>
      <c r="NQ78" s="97"/>
    </row>
    <row r="79" spans="1:381" ht="84.75" customHeight="1" x14ac:dyDescent="0.2">
      <c r="A79" s="216"/>
      <c r="B79" s="88"/>
      <c r="C79" s="44">
        <f t="shared" si="5"/>
        <v>66</v>
      </c>
      <c r="D79" s="43" t="s">
        <v>89</v>
      </c>
      <c r="E79" s="43"/>
      <c r="F79" s="208"/>
      <c r="G79" s="110" t="s">
        <v>90</v>
      </c>
      <c r="H79" s="50" t="s">
        <v>240</v>
      </c>
      <c r="I79" s="41"/>
      <c r="J79" s="41"/>
      <c r="K79" s="41"/>
      <c r="L79" s="41"/>
      <c r="M79" s="43"/>
      <c r="N79" s="43" t="s">
        <v>241</v>
      </c>
      <c r="O79" s="159" t="s">
        <v>91</v>
      </c>
      <c r="P79" s="46"/>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c r="IW79" s="97"/>
      <c r="IX79" s="97"/>
      <c r="IY79" s="97"/>
      <c r="IZ79" s="97"/>
      <c r="JA79" s="97"/>
      <c r="JB79" s="97"/>
      <c r="JC79" s="97"/>
      <c r="JD79" s="97"/>
      <c r="JE79" s="97"/>
      <c r="JF79" s="97"/>
      <c r="JG79" s="97"/>
      <c r="JH79" s="97"/>
      <c r="JI79" s="97"/>
      <c r="JJ79" s="97"/>
      <c r="JK79" s="97"/>
      <c r="JL79" s="97"/>
      <c r="JM79" s="97"/>
      <c r="JN79" s="97"/>
      <c r="JO79" s="97"/>
      <c r="JP79" s="97"/>
      <c r="JQ79" s="97"/>
      <c r="JR79" s="97"/>
      <c r="JS79" s="97"/>
      <c r="JT79" s="97"/>
      <c r="JU79" s="97"/>
      <c r="JV79" s="97"/>
      <c r="JW79" s="97"/>
      <c r="JX79" s="97"/>
      <c r="JY79" s="97"/>
      <c r="JZ79" s="97"/>
      <c r="KA79" s="97"/>
      <c r="KB79" s="97"/>
      <c r="KC79" s="97"/>
      <c r="KD79" s="97"/>
      <c r="KE79" s="97"/>
      <c r="KF79" s="97"/>
      <c r="KG79" s="97"/>
      <c r="KH79" s="97"/>
      <c r="KI79" s="97"/>
      <c r="KJ79" s="97"/>
      <c r="KK79" s="97"/>
      <c r="KL79" s="97"/>
      <c r="KM79" s="97"/>
      <c r="KN79" s="97"/>
      <c r="KO79" s="97"/>
      <c r="KP79" s="97"/>
      <c r="KQ79" s="97"/>
      <c r="KR79" s="97"/>
      <c r="KS79" s="97"/>
      <c r="KT79" s="97"/>
      <c r="KU79" s="97"/>
      <c r="KV79" s="97"/>
      <c r="KW79" s="97"/>
      <c r="KX79" s="97"/>
      <c r="KY79" s="97"/>
      <c r="KZ79" s="97"/>
      <c r="LA79" s="97"/>
      <c r="LB79" s="97"/>
      <c r="LC79" s="97"/>
      <c r="LD79" s="97"/>
      <c r="LE79" s="97"/>
      <c r="LF79" s="97"/>
      <c r="LG79" s="97"/>
      <c r="LH79" s="97"/>
      <c r="LI79" s="97"/>
      <c r="LJ79" s="97"/>
      <c r="LK79" s="97"/>
      <c r="LL79" s="97"/>
      <c r="LM79" s="97"/>
      <c r="LN79" s="97"/>
      <c r="LO79" s="97"/>
      <c r="LP79" s="97"/>
      <c r="LQ79" s="97"/>
      <c r="LR79" s="97"/>
      <c r="LS79" s="97"/>
      <c r="LT79" s="97"/>
      <c r="LU79" s="97"/>
      <c r="LV79" s="97"/>
      <c r="LW79" s="97"/>
      <c r="LX79" s="97"/>
      <c r="LY79" s="97"/>
      <c r="LZ79" s="97"/>
      <c r="MA79" s="97"/>
      <c r="MB79" s="97"/>
      <c r="MC79" s="97"/>
      <c r="MD79" s="97"/>
      <c r="ME79" s="97"/>
      <c r="MF79" s="97"/>
      <c r="MG79" s="97"/>
      <c r="MH79" s="97"/>
      <c r="MI79" s="97"/>
      <c r="MJ79" s="97"/>
      <c r="MK79" s="97"/>
      <c r="ML79" s="97"/>
      <c r="MM79" s="97"/>
      <c r="MN79" s="97"/>
      <c r="MO79" s="97"/>
      <c r="MP79" s="97"/>
      <c r="MQ79" s="97"/>
      <c r="MR79" s="97"/>
      <c r="MS79" s="97"/>
      <c r="MT79" s="97"/>
      <c r="MU79" s="97"/>
      <c r="MV79" s="97"/>
      <c r="MW79" s="97"/>
      <c r="MX79" s="97"/>
      <c r="MY79" s="97"/>
      <c r="MZ79" s="97"/>
      <c r="NA79" s="97"/>
      <c r="NB79" s="97"/>
      <c r="NC79" s="97"/>
      <c r="ND79" s="97"/>
      <c r="NE79" s="97"/>
      <c r="NF79" s="97"/>
      <c r="NG79" s="97"/>
      <c r="NH79" s="97"/>
      <c r="NI79" s="97"/>
      <c r="NJ79" s="97"/>
      <c r="NK79" s="97"/>
      <c r="NL79" s="97"/>
      <c r="NM79" s="97"/>
      <c r="NN79" s="97"/>
      <c r="NO79" s="97"/>
      <c r="NP79" s="97"/>
      <c r="NQ79" s="97"/>
    </row>
    <row r="80" spans="1:381" s="92" customFormat="1" ht="43.5" customHeight="1" x14ac:dyDescent="0.2">
      <c r="A80" s="216"/>
      <c r="B80" s="88"/>
      <c r="C80" s="44">
        <f t="shared" si="5"/>
        <v>67</v>
      </c>
      <c r="D80" s="43" t="s">
        <v>85</v>
      </c>
      <c r="E80" s="43"/>
      <c r="F80" s="43"/>
      <c r="G80" s="110" t="s">
        <v>185</v>
      </c>
      <c r="H80" s="50">
        <v>43404</v>
      </c>
      <c r="I80" s="41"/>
      <c r="J80" s="41"/>
      <c r="K80" s="41"/>
      <c r="L80" s="41"/>
      <c r="M80" s="43"/>
      <c r="N80" s="43"/>
      <c r="O80" s="71" t="s">
        <v>83</v>
      </c>
      <c r="P80" s="46"/>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97"/>
      <c r="IK80" s="97"/>
      <c r="IL80" s="97"/>
      <c r="IM80" s="97"/>
      <c r="IN80" s="97"/>
      <c r="IO80" s="97"/>
      <c r="IP80" s="97"/>
      <c r="IQ80" s="97"/>
      <c r="IR80" s="97"/>
      <c r="IS80" s="97"/>
      <c r="IT80" s="97"/>
      <c r="IU80" s="97"/>
      <c r="IV80" s="97"/>
      <c r="IW80" s="97"/>
      <c r="IX80" s="97"/>
      <c r="IY80" s="97"/>
      <c r="IZ80" s="97"/>
      <c r="JA80" s="97"/>
      <c r="JB80" s="97"/>
      <c r="JC80" s="97"/>
      <c r="JD80" s="97"/>
      <c r="JE80" s="97"/>
      <c r="JF80" s="97"/>
      <c r="JG80" s="97"/>
      <c r="JH80" s="97"/>
      <c r="JI80" s="97"/>
      <c r="JJ80" s="97"/>
      <c r="JK80" s="97"/>
      <c r="JL80" s="97"/>
      <c r="JM80" s="97"/>
      <c r="JN80" s="97"/>
      <c r="JO80" s="97"/>
      <c r="JP80" s="97"/>
      <c r="JQ80" s="97"/>
      <c r="JR80" s="97"/>
      <c r="JS80" s="97"/>
      <c r="JT80" s="97"/>
      <c r="JU80" s="97"/>
      <c r="JV80" s="97"/>
      <c r="JW80" s="97"/>
      <c r="JX80" s="97"/>
      <c r="JY80" s="97"/>
      <c r="JZ80" s="97"/>
      <c r="KA80" s="97"/>
      <c r="KB80" s="97"/>
      <c r="KC80" s="97"/>
      <c r="KD80" s="97"/>
      <c r="KE80" s="97"/>
      <c r="KF80" s="97"/>
      <c r="KG80" s="97"/>
      <c r="KH80" s="97"/>
      <c r="KI80" s="97"/>
      <c r="KJ80" s="97"/>
      <c r="KK80" s="97"/>
      <c r="KL80" s="97"/>
      <c r="KM80" s="97"/>
      <c r="KN80" s="97"/>
      <c r="KO80" s="97"/>
      <c r="KP80" s="97"/>
      <c r="KQ80" s="97"/>
      <c r="KR80" s="97"/>
      <c r="KS80" s="97"/>
      <c r="KT80" s="97"/>
      <c r="KU80" s="97"/>
      <c r="KV80" s="97"/>
      <c r="KW80" s="97"/>
      <c r="KX80" s="97"/>
      <c r="KY80" s="97"/>
      <c r="KZ80" s="97"/>
      <c r="LA80" s="97"/>
      <c r="LB80" s="97"/>
      <c r="LC80" s="97"/>
      <c r="LD80" s="97"/>
      <c r="LE80" s="97"/>
      <c r="LF80" s="97"/>
      <c r="LG80" s="97"/>
      <c r="LH80" s="97"/>
      <c r="LI80" s="97"/>
      <c r="LJ80" s="97"/>
      <c r="LK80" s="97"/>
      <c r="LL80" s="97"/>
      <c r="LM80" s="97"/>
      <c r="LN80" s="97"/>
      <c r="LO80" s="97"/>
      <c r="LP80" s="97"/>
      <c r="LQ80" s="97"/>
      <c r="LR80" s="97"/>
      <c r="LS80" s="97"/>
      <c r="LT80" s="97"/>
      <c r="LU80" s="97"/>
      <c r="LV80" s="97"/>
      <c r="LW80" s="97"/>
      <c r="LX80" s="97"/>
      <c r="LY80" s="97"/>
      <c r="LZ80" s="97"/>
      <c r="MA80" s="97"/>
      <c r="MB80" s="97"/>
      <c r="MC80" s="97"/>
      <c r="MD80" s="97"/>
      <c r="ME80" s="97"/>
      <c r="MF80" s="97"/>
      <c r="MG80" s="97"/>
      <c r="MH80" s="97"/>
      <c r="MI80" s="97"/>
      <c r="MJ80" s="97"/>
      <c r="MK80" s="97"/>
      <c r="ML80" s="97"/>
      <c r="MM80" s="97"/>
      <c r="MN80" s="97"/>
      <c r="MO80" s="97"/>
      <c r="MP80" s="97"/>
      <c r="MQ80" s="97"/>
      <c r="MR80" s="97"/>
      <c r="MS80" s="97"/>
      <c r="MT80" s="97"/>
      <c r="MU80" s="97"/>
      <c r="MV80" s="97"/>
      <c r="MW80" s="97"/>
      <c r="MX80" s="97"/>
      <c r="MY80" s="97"/>
      <c r="MZ80" s="97"/>
      <c r="NA80" s="97"/>
      <c r="NB80" s="97"/>
      <c r="NC80" s="97"/>
      <c r="ND80" s="97"/>
      <c r="NE80" s="97"/>
      <c r="NF80" s="97"/>
      <c r="NG80" s="97"/>
      <c r="NH80" s="97"/>
      <c r="NI80" s="97"/>
      <c r="NJ80" s="97"/>
      <c r="NK80" s="97"/>
      <c r="NL80" s="97"/>
      <c r="NM80" s="97"/>
      <c r="NN80" s="97"/>
      <c r="NO80" s="97"/>
      <c r="NP80" s="97"/>
      <c r="NQ80" s="97"/>
    </row>
    <row r="81" spans="1:381" ht="63" customHeight="1" thickBot="1" x14ac:dyDescent="0.25">
      <c r="A81" s="216"/>
      <c r="B81" s="165"/>
      <c r="C81" s="196">
        <f t="shared" si="5"/>
        <v>68</v>
      </c>
      <c r="D81" s="197" t="s">
        <v>289</v>
      </c>
      <c r="E81" s="197"/>
      <c r="F81" s="197" t="s">
        <v>171</v>
      </c>
      <c r="G81" s="198" t="s">
        <v>186</v>
      </c>
      <c r="H81" s="202" t="s">
        <v>118</v>
      </c>
      <c r="I81" s="199">
        <v>10000</v>
      </c>
      <c r="J81" s="199">
        <v>10000</v>
      </c>
      <c r="K81" s="199">
        <v>10000</v>
      </c>
      <c r="L81" s="199">
        <v>5000</v>
      </c>
      <c r="M81" s="203" t="s">
        <v>36</v>
      </c>
      <c r="N81" s="204"/>
      <c r="O81" s="201" t="s">
        <v>116</v>
      </c>
      <c r="P81" s="46" t="s">
        <v>73</v>
      </c>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c r="IW81" s="97"/>
      <c r="IX81" s="97"/>
      <c r="IY81" s="97"/>
      <c r="IZ81" s="97"/>
      <c r="JA81" s="97"/>
      <c r="JB81" s="97"/>
      <c r="JC81" s="97"/>
      <c r="JD81" s="97"/>
      <c r="JE81" s="97"/>
      <c r="JF81" s="97"/>
      <c r="JG81" s="97"/>
      <c r="JH81" s="97"/>
      <c r="JI81" s="97"/>
      <c r="JJ81" s="97"/>
      <c r="JK81" s="97"/>
      <c r="JL81" s="97"/>
      <c r="JM81" s="97"/>
      <c r="JN81" s="97"/>
      <c r="JO81" s="97"/>
      <c r="JP81" s="97"/>
      <c r="JQ81" s="97"/>
      <c r="JR81" s="97"/>
      <c r="JS81" s="97"/>
      <c r="JT81" s="97"/>
      <c r="JU81" s="97"/>
      <c r="JV81" s="97"/>
      <c r="JW81" s="97"/>
      <c r="JX81" s="97"/>
      <c r="JY81" s="97"/>
      <c r="JZ81" s="97"/>
      <c r="KA81" s="97"/>
      <c r="KB81" s="97"/>
      <c r="KC81" s="97"/>
      <c r="KD81" s="97"/>
      <c r="KE81" s="97"/>
      <c r="KF81" s="97"/>
      <c r="KG81" s="97"/>
      <c r="KH81" s="97"/>
      <c r="KI81" s="97"/>
      <c r="KJ81" s="97"/>
      <c r="KK81" s="97"/>
      <c r="KL81" s="97"/>
      <c r="KM81" s="97"/>
      <c r="KN81" s="97"/>
      <c r="KO81" s="97"/>
      <c r="KP81" s="97"/>
      <c r="KQ81" s="97"/>
      <c r="KR81" s="97"/>
      <c r="KS81" s="97"/>
      <c r="KT81" s="97"/>
      <c r="KU81" s="97"/>
      <c r="KV81" s="97"/>
      <c r="KW81" s="97"/>
      <c r="KX81" s="97"/>
      <c r="KY81" s="97"/>
      <c r="KZ81" s="97"/>
      <c r="LA81" s="97"/>
      <c r="LB81" s="97"/>
      <c r="LC81" s="97"/>
      <c r="LD81" s="97"/>
      <c r="LE81" s="97"/>
      <c r="LF81" s="97"/>
      <c r="LG81" s="97"/>
      <c r="LH81" s="97"/>
      <c r="LI81" s="97"/>
      <c r="LJ81" s="97"/>
      <c r="LK81" s="97"/>
      <c r="LL81" s="97"/>
      <c r="LM81" s="97"/>
      <c r="LN81" s="97"/>
      <c r="LO81" s="97"/>
      <c r="LP81" s="97"/>
      <c r="LQ81" s="97"/>
      <c r="LR81" s="97"/>
      <c r="LS81" s="97"/>
      <c r="LT81" s="97"/>
      <c r="LU81" s="97"/>
      <c r="LV81" s="97"/>
      <c r="LW81" s="97"/>
      <c r="LX81" s="97"/>
      <c r="LY81" s="97"/>
      <c r="LZ81" s="97"/>
      <c r="MA81" s="97"/>
      <c r="MB81" s="97"/>
      <c r="MC81" s="97"/>
      <c r="MD81" s="97"/>
      <c r="ME81" s="97"/>
      <c r="MF81" s="97"/>
      <c r="MG81" s="97"/>
      <c r="MH81" s="97"/>
      <c r="MI81" s="97"/>
      <c r="MJ81" s="97"/>
      <c r="MK81" s="97"/>
      <c r="ML81" s="97"/>
      <c r="MM81" s="97"/>
      <c r="MN81" s="97"/>
      <c r="MO81" s="97"/>
      <c r="MP81" s="97"/>
      <c r="MQ81" s="97"/>
      <c r="MR81" s="97"/>
      <c r="MS81" s="97"/>
      <c r="MT81" s="97"/>
      <c r="MU81" s="97"/>
      <c r="MV81" s="97"/>
      <c r="MW81" s="97"/>
      <c r="MX81" s="97"/>
      <c r="MY81" s="97"/>
      <c r="MZ81" s="97"/>
      <c r="NA81" s="97"/>
      <c r="NB81" s="97"/>
      <c r="NC81" s="97"/>
      <c r="ND81" s="97"/>
      <c r="NE81" s="97"/>
      <c r="NF81" s="97"/>
      <c r="NG81" s="97"/>
      <c r="NH81" s="97"/>
      <c r="NI81" s="97"/>
      <c r="NJ81" s="97"/>
      <c r="NK81" s="97"/>
      <c r="NL81" s="97"/>
      <c r="NM81" s="97"/>
      <c r="NN81" s="97"/>
      <c r="NO81" s="97"/>
      <c r="NP81" s="97"/>
      <c r="NQ81" s="97"/>
    </row>
    <row r="82" spans="1:381" ht="58.5" customHeight="1" x14ac:dyDescent="0.2">
      <c r="A82" s="216"/>
      <c r="B82" s="219" t="s">
        <v>167</v>
      </c>
      <c r="C82" s="15">
        <f t="shared" si="5"/>
        <v>69</v>
      </c>
      <c r="D82" s="91" t="s">
        <v>290</v>
      </c>
      <c r="E82" s="116"/>
      <c r="F82" s="91" t="s">
        <v>363</v>
      </c>
      <c r="G82" s="117" t="s">
        <v>188</v>
      </c>
      <c r="H82" s="118">
        <v>42317</v>
      </c>
      <c r="I82" s="18"/>
      <c r="J82" s="18"/>
      <c r="K82" s="18"/>
      <c r="L82" s="18"/>
      <c r="M82" s="16"/>
      <c r="N82" s="119"/>
      <c r="O82" s="19" t="s">
        <v>106</v>
      </c>
      <c r="P82" s="46"/>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c r="IW82" s="97"/>
      <c r="IX82" s="97"/>
      <c r="IY82" s="97"/>
      <c r="IZ82" s="97"/>
      <c r="JA82" s="97"/>
      <c r="JB82" s="97"/>
      <c r="JC82" s="97"/>
      <c r="JD82" s="97"/>
      <c r="JE82" s="97"/>
      <c r="JF82" s="97"/>
      <c r="JG82" s="97"/>
      <c r="JH82" s="97"/>
      <c r="JI82" s="97"/>
      <c r="JJ82" s="97"/>
      <c r="JK82" s="97"/>
      <c r="JL82" s="97"/>
      <c r="JM82" s="97"/>
      <c r="JN82" s="97"/>
      <c r="JO82" s="97"/>
      <c r="JP82" s="97"/>
      <c r="JQ82" s="97"/>
      <c r="JR82" s="97"/>
      <c r="JS82" s="97"/>
      <c r="JT82" s="97"/>
      <c r="JU82" s="97"/>
      <c r="JV82" s="97"/>
      <c r="JW82" s="97"/>
      <c r="JX82" s="97"/>
      <c r="JY82" s="97"/>
      <c r="JZ82" s="97"/>
      <c r="KA82" s="97"/>
      <c r="KB82" s="97"/>
      <c r="KC82" s="97"/>
      <c r="KD82" s="97"/>
      <c r="KE82" s="97"/>
      <c r="KF82" s="97"/>
      <c r="KG82" s="97"/>
      <c r="KH82" s="97"/>
      <c r="KI82" s="97"/>
      <c r="KJ82" s="97"/>
      <c r="KK82" s="97"/>
      <c r="KL82" s="97"/>
      <c r="KM82" s="97"/>
      <c r="KN82" s="97"/>
      <c r="KO82" s="97"/>
      <c r="KP82" s="97"/>
      <c r="KQ82" s="97"/>
      <c r="KR82" s="97"/>
      <c r="KS82" s="97"/>
      <c r="KT82" s="97"/>
      <c r="KU82" s="97"/>
      <c r="KV82" s="97"/>
      <c r="KW82" s="97"/>
      <c r="KX82" s="97"/>
      <c r="KY82" s="97"/>
      <c r="KZ82" s="97"/>
      <c r="LA82" s="97"/>
      <c r="LB82" s="97"/>
      <c r="LC82" s="97"/>
      <c r="LD82" s="97"/>
      <c r="LE82" s="97"/>
      <c r="LF82" s="97"/>
      <c r="LG82" s="97"/>
      <c r="LH82" s="97"/>
      <c r="LI82" s="97"/>
      <c r="LJ82" s="97"/>
      <c r="LK82" s="97"/>
      <c r="LL82" s="97"/>
      <c r="LM82" s="97"/>
      <c r="LN82" s="97"/>
      <c r="LO82" s="97"/>
      <c r="LP82" s="97"/>
      <c r="LQ82" s="97"/>
      <c r="LR82" s="97"/>
      <c r="LS82" s="97"/>
      <c r="LT82" s="97"/>
      <c r="LU82" s="97"/>
      <c r="LV82" s="97"/>
      <c r="LW82" s="97"/>
      <c r="LX82" s="97"/>
      <c r="LY82" s="97"/>
      <c r="LZ82" s="97"/>
      <c r="MA82" s="97"/>
      <c r="MB82" s="97"/>
      <c r="MC82" s="97"/>
      <c r="MD82" s="97"/>
      <c r="ME82" s="97"/>
      <c r="MF82" s="97"/>
      <c r="MG82" s="97"/>
      <c r="MH82" s="97"/>
      <c r="MI82" s="97"/>
      <c r="MJ82" s="97"/>
      <c r="MK82" s="97"/>
      <c r="ML82" s="97"/>
      <c r="MM82" s="97"/>
      <c r="MN82" s="97"/>
      <c r="MO82" s="97"/>
      <c r="MP82" s="97"/>
      <c r="MQ82" s="97"/>
      <c r="MR82" s="97"/>
      <c r="MS82" s="97"/>
      <c r="MT82" s="97"/>
      <c r="MU82" s="97"/>
      <c r="MV82" s="97"/>
      <c r="MW82" s="97"/>
      <c r="MX82" s="97"/>
      <c r="MY82" s="97"/>
      <c r="MZ82" s="97"/>
      <c r="NA82" s="97"/>
      <c r="NB82" s="97"/>
      <c r="NC82" s="97"/>
      <c r="ND82" s="97"/>
      <c r="NE82" s="97"/>
      <c r="NF82" s="97"/>
      <c r="NG82" s="97"/>
      <c r="NH82" s="97"/>
      <c r="NI82" s="97"/>
      <c r="NJ82" s="97"/>
      <c r="NK82" s="97"/>
      <c r="NL82" s="97"/>
      <c r="NM82" s="97"/>
      <c r="NN82" s="97"/>
      <c r="NO82" s="97"/>
      <c r="NP82" s="97"/>
      <c r="NQ82" s="97"/>
    </row>
    <row r="83" spans="1:381" ht="58.5" customHeight="1" x14ac:dyDescent="0.2">
      <c r="A83" s="216"/>
      <c r="B83" s="219"/>
      <c r="C83" s="93">
        <f>ROW()-13</f>
        <v>70</v>
      </c>
      <c r="D83" s="39" t="s">
        <v>291</v>
      </c>
      <c r="E83" s="100"/>
      <c r="F83" s="39"/>
      <c r="G83" s="109" t="s">
        <v>264</v>
      </c>
      <c r="H83" s="40">
        <v>42551</v>
      </c>
      <c r="I83" s="41"/>
      <c r="J83" s="41"/>
      <c r="K83" s="41"/>
      <c r="L83" s="41"/>
      <c r="M83" s="43"/>
      <c r="N83" s="120"/>
      <c r="O83" s="42" t="s">
        <v>51</v>
      </c>
      <c r="P83" s="46"/>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c r="IW83" s="97"/>
      <c r="IX83" s="97"/>
      <c r="IY83" s="97"/>
      <c r="IZ83" s="97"/>
      <c r="JA83" s="97"/>
      <c r="JB83" s="97"/>
      <c r="JC83" s="97"/>
      <c r="JD83" s="97"/>
      <c r="JE83" s="97"/>
      <c r="JF83" s="97"/>
      <c r="JG83" s="97"/>
      <c r="JH83" s="97"/>
      <c r="JI83" s="97"/>
      <c r="JJ83" s="97"/>
      <c r="JK83" s="97"/>
      <c r="JL83" s="97"/>
      <c r="JM83" s="97"/>
      <c r="JN83" s="97"/>
      <c r="JO83" s="97"/>
      <c r="JP83" s="97"/>
      <c r="JQ83" s="97"/>
      <c r="JR83" s="97"/>
      <c r="JS83" s="97"/>
      <c r="JT83" s="97"/>
      <c r="JU83" s="97"/>
      <c r="JV83" s="97"/>
      <c r="JW83" s="97"/>
      <c r="JX83" s="97"/>
      <c r="JY83" s="97"/>
      <c r="JZ83" s="97"/>
      <c r="KA83" s="97"/>
      <c r="KB83" s="97"/>
      <c r="KC83" s="97"/>
      <c r="KD83" s="97"/>
      <c r="KE83" s="97"/>
      <c r="KF83" s="97"/>
      <c r="KG83" s="97"/>
      <c r="KH83" s="97"/>
      <c r="KI83" s="97"/>
      <c r="KJ83" s="97"/>
      <c r="KK83" s="97"/>
      <c r="KL83" s="97"/>
      <c r="KM83" s="97"/>
      <c r="KN83" s="97"/>
      <c r="KO83" s="97"/>
      <c r="KP83" s="97"/>
      <c r="KQ83" s="97"/>
      <c r="KR83" s="97"/>
      <c r="KS83" s="97"/>
      <c r="KT83" s="97"/>
      <c r="KU83" s="97"/>
      <c r="KV83" s="97"/>
      <c r="KW83" s="97"/>
      <c r="KX83" s="97"/>
      <c r="KY83" s="97"/>
      <c r="KZ83" s="97"/>
      <c r="LA83" s="97"/>
      <c r="LB83" s="97"/>
      <c r="LC83" s="97"/>
      <c r="LD83" s="97"/>
      <c r="LE83" s="97"/>
      <c r="LF83" s="97"/>
      <c r="LG83" s="97"/>
      <c r="LH83" s="97"/>
      <c r="LI83" s="97"/>
      <c r="LJ83" s="97"/>
      <c r="LK83" s="97"/>
      <c r="LL83" s="97"/>
      <c r="LM83" s="97"/>
      <c r="LN83" s="97"/>
      <c r="LO83" s="97"/>
      <c r="LP83" s="97"/>
      <c r="LQ83" s="97"/>
      <c r="LR83" s="97"/>
      <c r="LS83" s="97"/>
      <c r="LT83" s="97"/>
      <c r="LU83" s="97"/>
      <c r="LV83" s="97"/>
      <c r="LW83" s="97"/>
      <c r="LX83" s="97"/>
      <c r="LY83" s="97"/>
      <c r="LZ83" s="97"/>
      <c r="MA83" s="97"/>
      <c r="MB83" s="97"/>
      <c r="MC83" s="97"/>
      <c r="MD83" s="97"/>
      <c r="ME83" s="97"/>
      <c r="MF83" s="97"/>
      <c r="MG83" s="97"/>
      <c r="MH83" s="97"/>
      <c r="MI83" s="97"/>
      <c r="MJ83" s="97"/>
      <c r="MK83" s="97"/>
      <c r="ML83" s="97"/>
      <c r="MM83" s="97"/>
      <c r="MN83" s="97"/>
      <c r="MO83" s="97"/>
      <c r="MP83" s="97"/>
      <c r="MQ83" s="97"/>
      <c r="MR83" s="97"/>
      <c r="MS83" s="97"/>
      <c r="MT83" s="97"/>
      <c r="MU83" s="97"/>
      <c r="MV83" s="97"/>
      <c r="MW83" s="97"/>
      <c r="MX83" s="97"/>
      <c r="MY83" s="97"/>
      <c r="MZ83" s="97"/>
      <c r="NA83" s="97"/>
      <c r="NB83" s="97"/>
      <c r="NC83" s="97"/>
      <c r="ND83" s="97"/>
      <c r="NE83" s="97"/>
      <c r="NF83" s="97"/>
      <c r="NG83" s="97"/>
      <c r="NH83" s="97"/>
      <c r="NI83" s="97"/>
      <c r="NJ83" s="97"/>
      <c r="NK83" s="97"/>
      <c r="NL83" s="97"/>
      <c r="NM83" s="97"/>
      <c r="NN83" s="97"/>
      <c r="NO83" s="97"/>
      <c r="NP83" s="97"/>
      <c r="NQ83" s="97"/>
    </row>
    <row r="84" spans="1:381" ht="57" x14ac:dyDescent="0.2">
      <c r="A84" s="216"/>
      <c r="B84" s="220"/>
      <c r="C84" s="44">
        <f t="shared" si="5"/>
        <v>71</v>
      </c>
      <c r="D84" s="43" t="s">
        <v>105</v>
      </c>
      <c r="E84" s="43"/>
      <c r="F84" s="43"/>
      <c r="G84" s="110" t="s">
        <v>185</v>
      </c>
      <c r="H84" s="50">
        <v>42643</v>
      </c>
      <c r="I84" s="41"/>
      <c r="J84" s="41"/>
      <c r="K84" s="41">
        <v>30000</v>
      </c>
      <c r="L84" s="41"/>
      <c r="M84" s="43"/>
      <c r="N84" s="120"/>
      <c r="O84" s="42" t="s">
        <v>51</v>
      </c>
      <c r="P84" s="36"/>
    </row>
    <row r="85" spans="1:381" ht="237" customHeight="1" x14ac:dyDescent="0.2">
      <c r="A85" s="216"/>
      <c r="B85" s="218" t="s">
        <v>168</v>
      </c>
      <c r="C85" s="29">
        <f t="shared" si="5"/>
        <v>72</v>
      </c>
      <c r="D85" s="34" t="s">
        <v>292</v>
      </c>
      <c r="E85" s="34" t="s">
        <v>319</v>
      </c>
      <c r="F85" s="34"/>
      <c r="G85" s="108" t="s">
        <v>195</v>
      </c>
      <c r="H85" s="35">
        <v>42370</v>
      </c>
      <c r="I85" s="32"/>
      <c r="J85" s="32"/>
      <c r="K85" s="32"/>
      <c r="L85" s="32"/>
      <c r="M85" s="134"/>
      <c r="N85" s="133"/>
      <c r="O85" s="33" t="s">
        <v>116</v>
      </c>
      <c r="P85" s="36"/>
    </row>
    <row r="86" spans="1:381" ht="39.75" customHeight="1" x14ac:dyDescent="0.2">
      <c r="A86" s="216"/>
      <c r="B86" s="219"/>
      <c r="C86" s="44">
        <f t="shared" si="5"/>
        <v>73</v>
      </c>
      <c r="D86" s="39" t="s">
        <v>120</v>
      </c>
      <c r="E86" s="39"/>
      <c r="F86" s="65"/>
      <c r="G86" s="109" t="s">
        <v>264</v>
      </c>
      <c r="H86" s="40">
        <v>42459</v>
      </c>
      <c r="I86" s="41"/>
      <c r="J86" s="41"/>
      <c r="K86" s="41"/>
      <c r="L86" s="41"/>
      <c r="M86" s="139"/>
      <c r="N86" s="135"/>
      <c r="O86" s="160" t="s">
        <v>116</v>
      </c>
      <c r="P86" s="36"/>
    </row>
    <row r="87" spans="1:381" ht="117.75" customHeight="1" x14ac:dyDescent="0.2">
      <c r="A87" s="216"/>
      <c r="B87" s="219"/>
      <c r="C87" s="44">
        <f t="shared" si="5"/>
        <v>74</v>
      </c>
      <c r="D87" s="43" t="s">
        <v>119</v>
      </c>
      <c r="E87" s="43" t="s">
        <v>359</v>
      </c>
      <c r="F87" s="56"/>
      <c r="G87" s="110" t="s">
        <v>264</v>
      </c>
      <c r="H87" s="50">
        <v>42459</v>
      </c>
      <c r="I87" s="41"/>
      <c r="J87" s="41"/>
      <c r="K87" s="41"/>
      <c r="L87" s="41"/>
      <c r="M87" s="139"/>
      <c r="N87" s="135"/>
      <c r="O87" s="160" t="s">
        <v>116</v>
      </c>
      <c r="P87" s="36" t="s">
        <v>73</v>
      </c>
    </row>
    <row r="88" spans="1:381" ht="45" customHeight="1" x14ac:dyDescent="0.2">
      <c r="A88" s="216"/>
      <c r="B88" s="220"/>
      <c r="C88" s="44">
        <f t="shared" si="5"/>
        <v>75</v>
      </c>
      <c r="D88" s="39" t="s">
        <v>295</v>
      </c>
      <c r="E88" s="39"/>
      <c r="F88" s="65"/>
      <c r="G88" s="109" t="s">
        <v>264</v>
      </c>
      <c r="H88" s="50">
        <v>42643</v>
      </c>
      <c r="I88" s="59"/>
      <c r="J88" s="41">
        <v>30000</v>
      </c>
      <c r="K88" s="41">
        <v>20000</v>
      </c>
      <c r="L88" s="59"/>
      <c r="M88" s="43" t="s">
        <v>36</v>
      </c>
      <c r="N88" s="136"/>
      <c r="O88" s="160" t="s">
        <v>116</v>
      </c>
      <c r="P88" s="36" t="s">
        <v>73</v>
      </c>
    </row>
    <row r="89" spans="1:381" ht="33.75" customHeight="1" x14ac:dyDescent="0.2">
      <c r="A89" s="216"/>
      <c r="B89" s="218" t="s">
        <v>169</v>
      </c>
      <c r="C89" s="29">
        <f t="shared" si="5"/>
        <v>76</v>
      </c>
      <c r="D89" s="30" t="s">
        <v>115</v>
      </c>
      <c r="E89" s="30"/>
      <c r="F89" s="30"/>
      <c r="G89" s="107" t="s">
        <v>186</v>
      </c>
      <c r="H89" s="31">
        <v>42370</v>
      </c>
      <c r="I89" s="32"/>
      <c r="J89" s="32">
        <v>10000</v>
      </c>
      <c r="K89" s="32"/>
      <c r="L89" s="32"/>
      <c r="M89" s="134"/>
      <c r="N89" s="133"/>
      <c r="O89" s="33" t="s">
        <v>116</v>
      </c>
      <c r="P89" s="36"/>
    </row>
    <row r="90" spans="1:381" ht="14.25" customHeight="1" x14ac:dyDescent="0.2">
      <c r="A90" s="216"/>
      <c r="B90" s="219"/>
      <c r="C90" s="44">
        <f t="shared" si="5"/>
        <v>77</v>
      </c>
      <c r="D90" s="56" t="s">
        <v>117</v>
      </c>
      <c r="E90" s="56"/>
      <c r="F90" s="56"/>
      <c r="G90" s="111" t="s">
        <v>264</v>
      </c>
      <c r="H90" s="58">
        <v>42459</v>
      </c>
      <c r="I90" s="59"/>
      <c r="J90" s="59"/>
      <c r="K90" s="59"/>
      <c r="L90" s="59"/>
      <c r="M90" s="140"/>
      <c r="N90" s="136"/>
      <c r="O90" s="160" t="s">
        <v>116</v>
      </c>
      <c r="P90" s="36"/>
    </row>
    <row r="91" spans="1:381" ht="28.5" x14ac:dyDescent="0.2">
      <c r="A91" s="216"/>
      <c r="B91" s="220"/>
      <c r="C91" s="93">
        <f>ROW()-13</f>
        <v>78</v>
      </c>
      <c r="D91" s="56" t="s">
        <v>293</v>
      </c>
      <c r="E91" s="56"/>
      <c r="F91" s="56"/>
      <c r="G91" s="111" t="s">
        <v>186</v>
      </c>
      <c r="H91" s="58">
        <v>42490</v>
      </c>
      <c r="I91" s="97"/>
      <c r="J91" s="59">
        <v>30000</v>
      </c>
      <c r="K91" s="59">
        <v>20000</v>
      </c>
      <c r="L91" s="59"/>
      <c r="M91" s="43" t="s">
        <v>36</v>
      </c>
      <c r="N91" s="137"/>
      <c r="O91" s="160"/>
      <c r="P91" s="36"/>
    </row>
    <row r="92" spans="1:381" ht="34.5" customHeight="1" x14ac:dyDescent="0.2">
      <c r="A92" s="216"/>
      <c r="B92" s="155"/>
      <c r="C92" s="93">
        <f t="shared" si="5"/>
        <v>79</v>
      </c>
      <c r="D92" s="43" t="s">
        <v>294</v>
      </c>
      <c r="E92" s="43" t="s">
        <v>354</v>
      </c>
      <c r="F92" s="56"/>
      <c r="G92" s="110" t="s">
        <v>183</v>
      </c>
      <c r="H92" s="50">
        <v>42459</v>
      </c>
      <c r="I92" s="41"/>
      <c r="J92" s="41"/>
      <c r="K92" s="41"/>
      <c r="L92" s="41"/>
      <c r="M92" s="43"/>
      <c r="N92" s="138"/>
      <c r="O92" s="160" t="s">
        <v>92</v>
      </c>
      <c r="P92" s="36" t="s">
        <v>73</v>
      </c>
    </row>
    <row r="93" spans="1:381" ht="28.5" x14ac:dyDescent="0.2">
      <c r="A93" s="216"/>
      <c r="B93" s="218" t="s">
        <v>166</v>
      </c>
      <c r="C93" s="44">
        <f t="shared" si="5"/>
        <v>80</v>
      </c>
      <c r="D93" s="51" t="s">
        <v>296</v>
      </c>
      <c r="E93" s="43"/>
      <c r="F93" s="43"/>
      <c r="G93" s="110" t="s">
        <v>188</v>
      </c>
      <c r="H93" s="40">
        <v>42551</v>
      </c>
      <c r="I93" s="41"/>
      <c r="J93" s="41"/>
      <c r="K93" s="41"/>
      <c r="L93" s="41"/>
      <c r="M93" s="43"/>
      <c r="N93" s="120"/>
      <c r="O93" s="42" t="s">
        <v>109</v>
      </c>
      <c r="P93" s="36"/>
    </row>
    <row r="94" spans="1:381" ht="51" customHeight="1" x14ac:dyDescent="0.2">
      <c r="A94" s="216"/>
      <c r="B94" s="220"/>
      <c r="C94" s="44">
        <f t="shared" si="5"/>
        <v>81</v>
      </c>
      <c r="D94" s="43" t="s">
        <v>297</v>
      </c>
      <c r="E94" s="43"/>
      <c r="F94" s="43"/>
      <c r="G94" s="110" t="s">
        <v>264</v>
      </c>
      <c r="H94" s="40">
        <v>42643</v>
      </c>
      <c r="I94" s="41"/>
      <c r="J94" s="41"/>
      <c r="K94" s="41"/>
      <c r="L94" s="41"/>
      <c r="M94" s="43"/>
      <c r="N94" s="120"/>
      <c r="O94" s="42" t="s">
        <v>109</v>
      </c>
      <c r="P94" s="36"/>
    </row>
    <row r="95" spans="1:381" ht="34.5" customHeight="1" x14ac:dyDescent="0.2">
      <c r="A95" s="216"/>
      <c r="B95" s="218" t="s">
        <v>242</v>
      </c>
      <c r="C95" s="44">
        <f t="shared" si="5"/>
        <v>82</v>
      </c>
      <c r="D95" s="51" t="s">
        <v>296</v>
      </c>
      <c r="E95" s="57"/>
      <c r="F95" s="43"/>
      <c r="G95" s="110" t="s">
        <v>188</v>
      </c>
      <c r="H95" s="40">
        <v>42551</v>
      </c>
      <c r="I95" s="41"/>
      <c r="J95" s="41"/>
      <c r="K95" s="41"/>
      <c r="L95" s="41"/>
      <c r="M95" s="43"/>
      <c r="N95" s="120"/>
      <c r="O95" s="42" t="s">
        <v>111</v>
      </c>
      <c r="P95" s="36"/>
    </row>
    <row r="96" spans="1:381" ht="51" customHeight="1" x14ac:dyDescent="0.2">
      <c r="A96" s="216"/>
      <c r="B96" s="220"/>
      <c r="C96" s="44">
        <f t="shared" si="5"/>
        <v>83</v>
      </c>
      <c r="D96" s="43" t="s">
        <v>110</v>
      </c>
      <c r="E96" s="97"/>
      <c r="F96" s="43"/>
      <c r="G96" s="110" t="s">
        <v>264</v>
      </c>
      <c r="H96" s="40">
        <v>42643</v>
      </c>
      <c r="I96" s="41"/>
      <c r="J96" s="41"/>
      <c r="K96" s="41"/>
      <c r="L96" s="41"/>
      <c r="M96" s="43"/>
      <c r="N96" s="120"/>
      <c r="O96" s="42" t="s">
        <v>111</v>
      </c>
      <c r="P96" s="36"/>
    </row>
    <row r="97" spans="1:16" ht="132.75" customHeight="1" x14ac:dyDescent="0.2">
      <c r="A97" s="216"/>
      <c r="B97" s="218" t="s">
        <v>243</v>
      </c>
      <c r="C97" s="44">
        <f t="shared" si="5"/>
        <v>84</v>
      </c>
      <c r="D97" s="43" t="s">
        <v>206</v>
      </c>
      <c r="E97" s="43"/>
      <c r="F97" s="43" t="s">
        <v>205</v>
      </c>
      <c r="G97" s="110" t="s">
        <v>186</v>
      </c>
      <c r="H97" s="50">
        <v>42643</v>
      </c>
      <c r="I97" s="41"/>
      <c r="J97" s="41"/>
      <c r="K97" s="41"/>
      <c r="L97" s="41"/>
      <c r="M97" s="43"/>
      <c r="N97" s="120"/>
      <c r="O97" s="42" t="s">
        <v>93</v>
      </c>
      <c r="P97" s="36"/>
    </row>
    <row r="98" spans="1:16" ht="61.5" customHeight="1" x14ac:dyDescent="0.2">
      <c r="A98" s="216"/>
      <c r="B98" s="219"/>
      <c r="C98" s="44">
        <f t="shared" ref="C98:C120" si="6">ROW()-13</f>
        <v>85</v>
      </c>
      <c r="D98" s="43" t="s">
        <v>94</v>
      </c>
      <c r="E98" s="43"/>
      <c r="F98" s="43"/>
      <c r="G98" s="110" t="s">
        <v>186</v>
      </c>
      <c r="H98" s="50">
        <v>42643</v>
      </c>
      <c r="I98" s="41"/>
      <c r="J98" s="41"/>
      <c r="K98" s="41"/>
      <c r="L98" s="41"/>
      <c r="M98" s="43"/>
      <c r="N98" s="120"/>
      <c r="O98" s="42" t="s">
        <v>95</v>
      </c>
      <c r="P98" s="36"/>
    </row>
    <row r="99" spans="1:16" ht="42.75" x14ac:dyDescent="0.2">
      <c r="A99" s="216"/>
      <c r="B99" s="219"/>
      <c r="C99" s="44">
        <f t="shared" si="6"/>
        <v>86</v>
      </c>
      <c r="D99" s="43" t="s">
        <v>96</v>
      </c>
      <c r="E99" s="43"/>
      <c r="F99" s="43"/>
      <c r="G99" s="110" t="s">
        <v>186</v>
      </c>
      <c r="H99" s="50">
        <v>42643</v>
      </c>
      <c r="I99" s="41"/>
      <c r="J99" s="41"/>
      <c r="K99" s="41"/>
      <c r="L99" s="41"/>
      <c r="M99" s="43"/>
      <c r="N99" s="120"/>
      <c r="O99" s="42" t="s">
        <v>97</v>
      </c>
      <c r="P99" s="36"/>
    </row>
    <row r="100" spans="1:16" ht="28.5" x14ac:dyDescent="0.2">
      <c r="A100" s="216"/>
      <c r="B100" s="219"/>
      <c r="C100" s="44">
        <f t="shared" si="6"/>
        <v>87</v>
      </c>
      <c r="D100" s="43" t="s">
        <v>364</v>
      </c>
      <c r="E100" s="43"/>
      <c r="F100" s="43"/>
      <c r="G100" s="110" t="s">
        <v>186</v>
      </c>
      <c r="H100" s="50">
        <v>42643</v>
      </c>
      <c r="I100" s="41"/>
      <c r="J100" s="41"/>
      <c r="K100" s="41"/>
      <c r="L100" s="41"/>
      <c r="M100" s="43"/>
      <c r="N100" s="120"/>
      <c r="O100" s="42" t="s">
        <v>98</v>
      </c>
      <c r="P100" s="36"/>
    </row>
    <row r="101" spans="1:16" ht="28.5" x14ac:dyDescent="0.2">
      <c r="A101" s="216"/>
      <c r="B101" s="219"/>
      <c r="C101" s="44">
        <f t="shared" si="6"/>
        <v>88</v>
      </c>
      <c r="D101" s="43" t="s">
        <v>99</v>
      </c>
      <c r="E101" s="43"/>
      <c r="F101" s="43"/>
      <c r="G101" s="110" t="s">
        <v>186</v>
      </c>
      <c r="H101" s="50">
        <v>42643</v>
      </c>
      <c r="I101" s="41"/>
      <c r="J101" s="41"/>
      <c r="K101" s="41"/>
      <c r="L101" s="41"/>
      <c r="M101" s="43"/>
      <c r="N101" s="120"/>
      <c r="O101" s="42" t="s">
        <v>100</v>
      </c>
      <c r="P101" s="36"/>
    </row>
    <row r="102" spans="1:16" ht="42.75" x14ac:dyDescent="0.2">
      <c r="A102" s="216"/>
      <c r="B102" s="219"/>
      <c r="C102" s="44">
        <f t="shared" si="6"/>
        <v>89</v>
      </c>
      <c r="D102" s="43" t="s">
        <v>101</v>
      </c>
      <c r="E102" s="43"/>
      <c r="F102" s="43"/>
      <c r="G102" s="110" t="s">
        <v>186</v>
      </c>
      <c r="H102" s="50">
        <v>42643</v>
      </c>
      <c r="I102" s="41"/>
      <c r="J102" s="41"/>
      <c r="K102" s="41"/>
      <c r="L102" s="41"/>
      <c r="M102" s="43"/>
      <c r="N102" s="120"/>
      <c r="O102" s="42" t="s">
        <v>102</v>
      </c>
      <c r="P102" s="36"/>
    </row>
    <row r="103" spans="1:16" ht="66.75" customHeight="1" x14ac:dyDescent="0.2">
      <c r="A103" s="216"/>
      <c r="B103" s="219"/>
      <c r="C103" s="44">
        <f t="shared" si="6"/>
        <v>90</v>
      </c>
      <c r="D103" s="43" t="s">
        <v>103</v>
      </c>
      <c r="E103" s="43"/>
      <c r="F103" s="43"/>
      <c r="G103" s="110" t="s">
        <v>264</v>
      </c>
      <c r="H103" s="50">
        <v>42643</v>
      </c>
      <c r="I103" s="41"/>
      <c r="J103" s="41"/>
      <c r="K103" s="41"/>
      <c r="L103" s="41"/>
      <c r="M103" s="43"/>
      <c r="N103" s="120"/>
      <c r="O103" s="42" t="s">
        <v>104</v>
      </c>
      <c r="P103" s="36"/>
    </row>
    <row r="104" spans="1:16" ht="14.25" customHeight="1" x14ac:dyDescent="0.2">
      <c r="A104" s="216"/>
      <c r="B104" s="220"/>
      <c r="C104" s="44">
        <f t="shared" si="6"/>
        <v>91</v>
      </c>
      <c r="D104" s="43" t="s">
        <v>107</v>
      </c>
      <c r="E104" s="43"/>
      <c r="F104" s="43"/>
      <c r="G104" s="110" t="s">
        <v>186</v>
      </c>
      <c r="H104" s="50">
        <v>42643</v>
      </c>
      <c r="I104" s="41"/>
      <c r="J104" s="41"/>
      <c r="K104" s="41"/>
      <c r="L104" s="41"/>
      <c r="M104" s="43"/>
      <c r="N104" s="120"/>
      <c r="O104" s="42" t="s">
        <v>108</v>
      </c>
      <c r="P104" s="36"/>
    </row>
    <row r="105" spans="1:16" ht="28.5" x14ac:dyDescent="0.2">
      <c r="A105" s="216"/>
      <c r="B105" s="218" t="s">
        <v>170</v>
      </c>
      <c r="C105" s="44">
        <f t="shared" si="6"/>
        <v>92</v>
      </c>
      <c r="D105" s="43" t="s">
        <v>112</v>
      </c>
      <c r="E105" s="49"/>
      <c r="F105" s="43"/>
      <c r="G105" s="110" t="s">
        <v>186</v>
      </c>
      <c r="H105" s="50">
        <v>42704</v>
      </c>
      <c r="I105" s="41"/>
      <c r="J105" s="41"/>
      <c r="K105" s="41"/>
      <c r="L105" s="41"/>
      <c r="M105" s="43"/>
      <c r="N105" s="120"/>
      <c r="O105" s="42" t="s">
        <v>92</v>
      </c>
      <c r="P105" s="36"/>
    </row>
    <row r="106" spans="1:16" ht="28.5" x14ac:dyDescent="0.2">
      <c r="A106" s="216"/>
      <c r="B106" s="219"/>
      <c r="C106" s="44">
        <f t="shared" si="6"/>
        <v>93</v>
      </c>
      <c r="D106" s="43" t="s">
        <v>298</v>
      </c>
      <c r="E106" s="43"/>
      <c r="F106" s="43"/>
      <c r="G106" s="110" t="s">
        <v>264</v>
      </c>
      <c r="H106" s="50">
        <v>42766</v>
      </c>
      <c r="I106" s="41"/>
      <c r="J106" s="41"/>
      <c r="K106" s="41"/>
      <c r="L106" s="41"/>
      <c r="M106" s="43"/>
      <c r="N106" s="120"/>
      <c r="O106" s="42" t="s">
        <v>92</v>
      </c>
      <c r="P106" s="36"/>
    </row>
    <row r="107" spans="1:16" ht="28.5" x14ac:dyDescent="0.2">
      <c r="A107" s="216"/>
      <c r="B107" s="219"/>
      <c r="C107" s="44">
        <f t="shared" si="6"/>
        <v>94</v>
      </c>
      <c r="D107" s="43" t="s">
        <v>244</v>
      </c>
      <c r="E107" s="43"/>
      <c r="F107" s="43"/>
      <c r="G107" s="110" t="s">
        <v>186</v>
      </c>
      <c r="H107" s="50" t="s">
        <v>113</v>
      </c>
      <c r="I107" s="41"/>
      <c r="J107" s="41"/>
      <c r="K107" s="41"/>
      <c r="L107" s="41"/>
      <c r="M107" s="43"/>
      <c r="N107" s="120"/>
      <c r="O107" s="42" t="s">
        <v>92</v>
      </c>
      <c r="P107" s="36"/>
    </row>
    <row r="108" spans="1:16" ht="31.5" customHeight="1" x14ac:dyDescent="0.2">
      <c r="A108" s="216"/>
      <c r="B108" s="219"/>
      <c r="C108" s="44">
        <f t="shared" si="6"/>
        <v>95</v>
      </c>
      <c r="D108" s="43" t="s">
        <v>114</v>
      </c>
      <c r="E108" s="43"/>
      <c r="F108" s="43"/>
      <c r="G108" s="110" t="s">
        <v>335</v>
      </c>
      <c r="H108" s="50">
        <v>42824</v>
      </c>
      <c r="I108" s="41"/>
      <c r="J108" s="41"/>
      <c r="K108" s="41"/>
      <c r="L108" s="41"/>
      <c r="M108" s="43"/>
      <c r="N108" s="120"/>
      <c r="O108" s="42" t="s">
        <v>92</v>
      </c>
      <c r="P108" s="36"/>
    </row>
    <row r="109" spans="1:16" ht="28.5" x14ac:dyDescent="0.2">
      <c r="A109" s="216"/>
      <c r="B109" s="220"/>
      <c r="C109" s="44">
        <f t="shared" si="6"/>
        <v>96</v>
      </c>
      <c r="D109" s="43" t="s">
        <v>299</v>
      </c>
      <c r="E109" s="43"/>
      <c r="F109" s="43"/>
      <c r="G109" s="110" t="s">
        <v>366</v>
      </c>
      <c r="H109" s="50">
        <v>42946</v>
      </c>
      <c r="I109" s="41"/>
      <c r="J109" s="41"/>
      <c r="K109" s="41"/>
      <c r="L109" s="41"/>
      <c r="M109" s="43"/>
      <c r="N109" s="120"/>
      <c r="O109" s="42"/>
      <c r="P109" s="36"/>
    </row>
    <row r="110" spans="1:16" ht="85.5" x14ac:dyDescent="0.2">
      <c r="A110" s="216"/>
      <c r="B110" s="128"/>
      <c r="C110" s="67">
        <f t="shared" si="6"/>
        <v>97</v>
      </c>
      <c r="D110" s="68" t="s">
        <v>122</v>
      </c>
      <c r="E110" s="68" t="s">
        <v>176</v>
      </c>
      <c r="F110" s="68"/>
      <c r="G110" s="112" t="s">
        <v>336</v>
      </c>
      <c r="H110" s="69">
        <v>42704</v>
      </c>
      <c r="I110" s="70"/>
      <c r="J110" s="70"/>
      <c r="K110" s="70"/>
      <c r="L110" s="70"/>
      <c r="M110" s="68"/>
      <c r="N110" s="132"/>
      <c r="O110" s="158" t="s">
        <v>123</v>
      </c>
      <c r="P110" s="36" t="s">
        <v>73</v>
      </c>
    </row>
    <row r="111" spans="1:16" ht="72" thickBot="1" x14ac:dyDescent="0.25">
      <c r="A111" s="216"/>
      <c r="B111" s="165"/>
      <c r="C111" s="172">
        <f t="shared" si="6"/>
        <v>98</v>
      </c>
      <c r="D111" s="173" t="s">
        <v>300</v>
      </c>
      <c r="E111" s="173" t="s">
        <v>124</v>
      </c>
      <c r="F111" s="173"/>
      <c r="G111" s="174" t="s">
        <v>335</v>
      </c>
      <c r="H111" s="175">
        <v>43070</v>
      </c>
      <c r="I111" s="176"/>
      <c r="J111" s="176"/>
      <c r="K111" s="176"/>
      <c r="L111" s="177"/>
      <c r="M111" s="178"/>
      <c r="N111" s="179"/>
      <c r="O111" s="180"/>
      <c r="P111" s="36"/>
    </row>
    <row r="112" spans="1:16" ht="66" customHeight="1" x14ac:dyDescent="0.2">
      <c r="A112" s="216"/>
      <c r="B112" s="155"/>
      <c r="C112" s="166">
        <f t="shared" si="6"/>
        <v>99</v>
      </c>
      <c r="D112" s="66" t="s">
        <v>247</v>
      </c>
      <c r="E112" s="66"/>
      <c r="F112" s="66"/>
      <c r="G112" s="167" t="s">
        <v>186</v>
      </c>
      <c r="H112" s="168" t="s">
        <v>3</v>
      </c>
      <c r="I112" s="169">
        <v>15000</v>
      </c>
      <c r="J112" s="169">
        <v>15000</v>
      </c>
      <c r="K112" s="169">
        <v>15000</v>
      </c>
      <c r="L112" s="169">
        <v>15000</v>
      </c>
      <c r="M112" s="66" t="s">
        <v>36</v>
      </c>
      <c r="N112" s="170"/>
      <c r="O112" s="171"/>
      <c r="P112" s="36"/>
    </row>
    <row r="113" spans="1:17" ht="95.25" customHeight="1" x14ac:dyDescent="0.2">
      <c r="A113" s="216"/>
      <c r="B113" s="152"/>
      <c r="C113" s="61">
        <f t="shared" si="6"/>
        <v>100</v>
      </c>
      <c r="D113" s="62" t="s">
        <v>301</v>
      </c>
      <c r="E113" s="62"/>
      <c r="F113" s="62"/>
      <c r="G113" s="113" t="s">
        <v>185</v>
      </c>
      <c r="H113" s="63" t="s">
        <v>3</v>
      </c>
      <c r="I113" s="64">
        <v>10000</v>
      </c>
      <c r="J113" s="64">
        <v>20000</v>
      </c>
      <c r="K113" s="64">
        <v>10000</v>
      </c>
      <c r="L113" s="64">
        <v>5000</v>
      </c>
      <c r="M113" s="30" t="s">
        <v>313</v>
      </c>
      <c r="N113" s="141"/>
      <c r="O113" s="76" t="s">
        <v>83</v>
      </c>
      <c r="P113" s="36"/>
    </row>
    <row r="114" spans="1:17" ht="63" customHeight="1" x14ac:dyDescent="0.2">
      <c r="A114" s="216"/>
      <c r="B114" s="152"/>
      <c r="C114" s="61">
        <f t="shared" si="6"/>
        <v>101</v>
      </c>
      <c r="D114" s="62" t="s">
        <v>302</v>
      </c>
      <c r="E114" s="72" t="s">
        <v>127</v>
      </c>
      <c r="F114" s="62" t="s">
        <v>128</v>
      </c>
      <c r="G114" s="113" t="s">
        <v>186</v>
      </c>
      <c r="H114" s="63" t="s">
        <v>129</v>
      </c>
      <c r="I114" s="64"/>
      <c r="J114" s="64"/>
      <c r="K114" s="64"/>
      <c r="L114" s="64"/>
      <c r="M114" s="143"/>
      <c r="N114" s="141"/>
      <c r="O114" s="76"/>
      <c r="P114" s="36"/>
    </row>
    <row r="115" spans="1:17" ht="64.5" customHeight="1" x14ac:dyDescent="0.2">
      <c r="A115" s="216"/>
      <c r="B115" s="152"/>
      <c r="C115" s="9">
        <f t="shared" si="6"/>
        <v>102</v>
      </c>
      <c r="D115" s="11" t="s">
        <v>125</v>
      </c>
      <c r="E115" s="11"/>
      <c r="F115" s="11" t="s">
        <v>126</v>
      </c>
      <c r="G115" s="105" t="s">
        <v>186</v>
      </c>
      <c r="H115" s="12">
        <v>42215</v>
      </c>
      <c r="I115" s="13">
        <v>20000</v>
      </c>
      <c r="J115" s="13"/>
      <c r="K115" s="13"/>
      <c r="L115" s="13"/>
      <c r="M115" s="11" t="s">
        <v>36</v>
      </c>
      <c r="N115" s="142"/>
      <c r="O115" s="14" t="s">
        <v>83</v>
      </c>
      <c r="P115" s="36"/>
    </row>
    <row r="116" spans="1:17" ht="48.75" customHeight="1" x14ac:dyDescent="0.2">
      <c r="A116" s="216"/>
      <c r="B116" s="152"/>
      <c r="C116" s="44">
        <f t="shared" si="6"/>
        <v>103</v>
      </c>
      <c r="D116" s="43" t="s">
        <v>208</v>
      </c>
      <c r="E116" s="43"/>
      <c r="F116" s="43"/>
      <c r="G116" s="110" t="s">
        <v>334</v>
      </c>
      <c r="H116" s="50">
        <v>42613</v>
      </c>
      <c r="I116" s="41"/>
      <c r="J116" s="41">
        <v>20000</v>
      </c>
      <c r="K116" s="41"/>
      <c r="L116" s="41"/>
      <c r="M116" s="43" t="s">
        <v>36</v>
      </c>
      <c r="N116" s="135"/>
      <c r="O116" s="42" t="s">
        <v>83</v>
      </c>
      <c r="P116" s="36" t="s">
        <v>73</v>
      </c>
    </row>
    <row r="117" spans="1:17" ht="75.75" customHeight="1" x14ac:dyDescent="0.2">
      <c r="A117" s="216"/>
      <c r="B117" s="152"/>
      <c r="C117" s="44">
        <f t="shared" si="6"/>
        <v>104</v>
      </c>
      <c r="D117" s="43" t="s">
        <v>261</v>
      </c>
      <c r="E117" s="43" t="s">
        <v>131</v>
      </c>
      <c r="F117" s="43"/>
      <c r="G117" s="110" t="s">
        <v>335</v>
      </c>
      <c r="H117" s="50">
        <v>42886</v>
      </c>
      <c r="I117" s="41"/>
      <c r="J117" s="41"/>
      <c r="K117" s="41">
        <v>15000</v>
      </c>
      <c r="L117" s="41"/>
      <c r="M117" s="43" t="s">
        <v>36</v>
      </c>
      <c r="N117" s="144"/>
      <c r="O117" s="71" t="s">
        <v>83</v>
      </c>
      <c r="P117" s="36"/>
    </row>
    <row r="118" spans="1:17" ht="43.5" thickBot="1" x14ac:dyDescent="0.25">
      <c r="A118" s="216"/>
      <c r="B118" s="165"/>
      <c r="C118" s="187">
        <f t="shared" si="6"/>
        <v>105</v>
      </c>
      <c r="D118" s="178" t="s">
        <v>303</v>
      </c>
      <c r="E118" s="178"/>
      <c r="F118" s="178"/>
      <c r="G118" s="188" t="s">
        <v>183</v>
      </c>
      <c r="H118" s="189" t="s">
        <v>130</v>
      </c>
      <c r="I118" s="177"/>
      <c r="J118" s="177"/>
      <c r="K118" s="177"/>
      <c r="L118" s="177"/>
      <c r="M118" s="190"/>
      <c r="N118" s="191"/>
      <c r="O118" s="192" t="s">
        <v>83</v>
      </c>
      <c r="P118" s="36"/>
    </row>
    <row r="119" spans="1:17" ht="93" customHeight="1" x14ac:dyDescent="0.2">
      <c r="A119" s="216"/>
      <c r="B119" s="181"/>
      <c r="C119" s="182">
        <f t="shared" si="6"/>
        <v>106</v>
      </c>
      <c r="D119" s="183" t="s">
        <v>175</v>
      </c>
      <c r="E119" s="183" t="s">
        <v>248</v>
      </c>
      <c r="F119" s="183"/>
      <c r="G119" s="184" t="s">
        <v>209</v>
      </c>
      <c r="H119" s="185" t="s">
        <v>3</v>
      </c>
      <c r="I119" s="94"/>
      <c r="J119" s="94"/>
      <c r="K119" s="94"/>
      <c r="L119" s="94"/>
      <c r="M119" s="147"/>
      <c r="N119" s="186"/>
      <c r="O119" s="161" t="s">
        <v>83</v>
      </c>
      <c r="P119" s="36"/>
    </row>
    <row r="120" spans="1:17" ht="30" customHeight="1" x14ac:dyDescent="0.2">
      <c r="A120" s="216"/>
      <c r="B120" s="218" t="s">
        <v>254</v>
      </c>
      <c r="C120" s="44">
        <f t="shared" si="6"/>
        <v>107</v>
      </c>
      <c r="D120" s="43" t="s">
        <v>174</v>
      </c>
      <c r="E120" s="43"/>
      <c r="F120" s="43"/>
      <c r="G120" s="110" t="s">
        <v>186</v>
      </c>
      <c r="H120" s="50">
        <v>42370</v>
      </c>
      <c r="I120" s="94"/>
      <c r="J120" s="94">
        <v>10000</v>
      </c>
      <c r="K120" s="94"/>
      <c r="L120" s="94"/>
      <c r="M120" s="147"/>
      <c r="N120" s="135"/>
      <c r="O120" s="161" t="s">
        <v>83</v>
      </c>
      <c r="P120" s="36"/>
    </row>
    <row r="121" spans="1:17" ht="66.75" customHeight="1" x14ac:dyDescent="0.2">
      <c r="A121" s="216"/>
      <c r="B121" s="220"/>
      <c r="C121" s="44">
        <f t="shared" ref="C121:C139" si="7">ROW()-13</f>
        <v>108</v>
      </c>
      <c r="D121" s="43" t="s">
        <v>173</v>
      </c>
      <c r="E121" s="39" t="s">
        <v>357</v>
      </c>
      <c r="F121" s="39"/>
      <c r="G121" s="110" t="s">
        <v>185</v>
      </c>
      <c r="H121" s="50" t="s">
        <v>132</v>
      </c>
      <c r="I121" s="41"/>
      <c r="J121" s="41"/>
      <c r="K121" s="41"/>
      <c r="L121" s="41"/>
      <c r="M121" s="139"/>
      <c r="N121" s="135"/>
      <c r="O121" s="42" t="s">
        <v>83</v>
      </c>
      <c r="P121" s="36" t="s">
        <v>73</v>
      </c>
    </row>
    <row r="122" spans="1:17" ht="70.5" customHeight="1" x14ac:dyDescent="0.2">
      <c r="A122" s="216"/>
      <c r="B122" s="155"/>
      <c r="C122" s="73">
        <f t="shared" si="7"/>
        <v>109</v>
      </c>
      <c r="D122" s="39" t="s">
        <v>190</v>
      </c>
      <c r="E122" s="39"/>
      <c r="F122" s="39"/>
      <c r="G122" s="109" t="s">
        <v>186</v>
      </c>
      <c r="H122" s="50">
        <v>42459</v>
      </c>
      <c r="I122" s="41"/>
      <c r="J122" s="41"/>
      <c r="K122" s="41"/>
      <c r="L122" s="41"/>
      <c r="M122" s="43"/>
      <c r="N122" s="120"/>
      <c r="O122" s="42" t="s">
        <v>83</v>
      </c>
      <c r="P122" s="36" t="s">
        <v>73</v>
      </c>
    </row>
    <row r="123" spans="1:17" ht="78.75" customHeight="1" x14ac:dyDescent="0.2">
      <c r="A123" s="216"/>
      <c r="B123" s="155"/>
      <c r="C123" s="73">
        <f t="shared" si="7"/>
        <v>110</v>
      </c>
      <c r="D123" s="39" t="s">
        <v>262</v>
      </c>
      <c r="E123" s="39" t="s">
        <v>248</v>
      </c>
      <c r="F123" s="39"/>
      <c r="G123" s="109" t="s">
        <v>186</v>
      </c>
      <c r="H123" s="50" t="s">
        <v>77</v>
      </c>
      <c r="I123" s="41"/>
      <c r="J123" s="41">
        <v>10000</v>
      </c>
      <c r="K123" s="41"/>
      <c r="L123" s="41"/>
      <c r="M123" s="43" t="s">
        <v>36</v>
      </c>
      <c r="N123" s="120"/>
      <c r="O123" s="42" t="s">
        <v>83</v>
      </c>
      <c r="P123" s="36" t="s">
        <v>73</v>
      </c>
    </row>
    <row r="124" spans="1:17" ht="34.5" customHeight="1" x14ac:dyDescent="0.2">
      <c r="A124" s="216"/>
      <c r="B124" s="152"/>
      <c r="C124" s="61">
        <f t="shared" si="7"/>
        <v>111</v>
      </c>
      <c r="D124" s="62" t="s">
        <v>304</v>
      </c>
      <c r="E124" s="62"/>
      <c r="F124" s="62"/>
      <c r="G124" s="113" t="s">
        <v>209</v>
      </c>
      <c r="H124" s="63" t="s">
        <v>3</v>
      </c>
      <c r="I124" s="75"/>
      <c r="J124" s="75"/>
      <c r="K124" s="75"/>
      <c r="L124" s="75"/>
      <c r="M124" s="62"/>
      <c r="N124" s="148"/>
      <c r="O124" s="76"/>
      <c r="P124" s="36"/>
      <c r="Q124" s="96"/>
    </row>
    <row r="125" spans="1:17" ht="114" customHeight="1" x14ac:dyDescent="0.2">
      <c r="A125" s="216"/>
      <c r="B125" s="152"/>
      <c r="C125" s="29">
        <f t="shared" si="7"/>
        <v>112</v>
      </c>
      <c r="D125" s="30" t="s">
        <v>172</v>
      </c>
      <c r="E125" s="30"/>
      <c r="F125" s="34" t="s">
        <v>330</v>
      </c>
      <c r="G125" s="107" t="s">
        <v>209</v>
      </c>
      <c r="H125" s="31" t="s">
        <v>3</v>
      </c>
      <c r="I125" s="77"/>
      <c r="J125" s="77">
        <v>15000</v>
      </c>
      <c r="K125" s="77"/>
      <c r="L125" s="77"/>
      <c r="M125" s="30" t="s">
        <v>36</v>
      </c>
      <c r="N125" s="130"/>
      <c r="O125" s="33"/>
      <c r="P125" s="46"/>
      <c r="Q125" s="96"/>
    </row>
    <row r="126" spans="1:17" ht="93" customHeight="1" x14ac:dyDescent="0.2">
      <c r="A126" s="216"/>
      <c r="B126" s="152"/>
      <c r="C126" s="61">
        <f t="shared" si="7"/>
        <v>113</v>
      </c>
      <c r="D126" s="62" t="s">
        <v>133</v>
      </c>
      <c r="E126" s="62" t="s">
        <v>134</v>
      </c>
      <c r="F126" s="62" t="s">
        <v>331</v>
      </c>
      <c r="G126" s="113" t="s">
        <v>186</v>
      </c>
      <c r="H126" s="63" t="s">
        <v>3</v>
      </c>
      <c r="I126" s="75"/>
      <c r="J126" s="75"/>
      <c r="K126" s="75"/>
      <c r="L126" s="75"/>
      <c r="M126" s="62"/>
      <c r="N126" s="148"/>
      <c r="O126" s="76"/>
      <c r="P126" s="36"/>
      <c r="Q126" s="96"/>
    </row>
    <row r="127" spans="1:17" ht="124.5" customHeight="1" thickBot="1" x14ac:dyDescent="0.25">
      <c r="A127" s="216"/>
      <c r="B127" s="165"/>
      <c r="C127" s="196">
        <f t="shared" si="7"/>
        <v>114</v>
      </c>
      <c r="D127" s="197" t="s">
        <v>135</v>
      </c>
      <c r="E127" s="197"/>
      <c r="F127" s="197" t="s">
        <v>136</v>
      </c>
      <c r="G127" s="198" t="s">
        <v>188</v>
      </c>
      <c r="H127" s="197" t="s">
        <v>3</v>
      </c>
      <c r="I127" s="199"/>
      <c r="J127" s="199"/>
      <c r="K127" s="199"/>
      <c r="L127" s="199"/>
      <c r="M127" s="197"/>
      <c r="N127" s="200"/>
      <c r="O127" s="201" t="s">
        <v>83</v>
      </c>
      <c r="P127" s="36" t="s">
        <v>73</v>
      </c>
    </row>
    <row r="128" spans="1:17" ht="81" customHeight="1" x14ac:dyDescent="0.2">
      <c r="A128" s="216"/>
      <c r="B128" s="156"/>
      <c r="C128" s="166">
        <f t="shared" si="7"/>
        <v>115</v>
      </c>
      <c r="D128" s="66" t="s">
        <v>137</v>
      </c>
      <c r="E128" s="66"/>
      <c r="F128" s="66" t="s">
        <v>332</v>
      </c>
      <c r="G128" s="167" t="s">
        <v>188</v>
      </c>
      <c r="H128" s="193" t="s">
        <v>3</v>
      </c>
      <c r="I128" s="194"/>
      <c r="J128" s="194"/>
      <c r="K128" s="194"/>
      <c r="L128" s="194"/>
      <c r="M128" s="195"/>
      <c r="N128" s="149"/>
      <c r="O128" s="162" t="s">
        <v>138</v>
      </c>
      <c r="P128" s="36" t="s">
        <v>73</v>
      </c>
    </row>
    <row r="129" spans="1:16" ht="51" customHeight="1" x14ac:dyDescent="0.2">
      <c r="A129" s="216"/>
      <c r="B129" s="154"/>
      <c r="C129" s="29">
        <f t="shared" si="7"/>
        <v>116</v>
      </c>
      <c r="D129" s="34" t="s">
        <v>147</v>
      </c>
      <c r="E129" s="34"/>
      <c r="F129" s="34"/>
      <c r="G129" s="108" t="s">
        <v>188</v>
      </c>
      <c r="H129" s="31" t="s">
        <v>3</v>
      </c>
      <c r="I129" s="163"/>
      <c r="J129" s="77"/>
      <c r="K129" s="77"/>
      <c r="L129" s="77"/>
      <c r="M129" s="134"/>
      <c r="N129" s="133"/>
      <c r="O129" s="33"/>
      <c r="P129" s="36"/>
    </row>
    <row r="130" spans="1:16" ht="28.5" x14ac:dyDescent="0.2">
      <c r="A130" s="216"/>
      <c r="B130" s="156"/>
      <c r="C130" s="29">
        <f t="shared" si="7"/>
        <v>117</v>
      </c>
      <c r="D130" s="30" t="s">
        <v>148</v>
      </c>
      <c r="E130" s="30"/>
      <c r="F130" s="30"/>
      <c r="G130" s="107" t="s">
        <v>186</v>
      </c>
      <c r="H130" s="35" t="s">
        <v>3</v>
      </c>
      <c r="I130" s="77">
        <v>10000</v>
      </c>
      <c r="J130" s="77">
        <v>10000</v>
      </c>
      <c r="K130" s="77">
        <v>10000</v>
      </c>
      <c r="L130" s="77">
        <v>10000</v>
      </c>
      <c r="M130" s="30" t="s">
        <v>36</v>
      </c>
      <c r="N130" s="133"/>
      <c r="O130" s="33"/>
      <c r="P130" s="36"/>
    </row>
    <row r="131" spans="1:16" ht="61.5" customHeight="1" x14ac:dyDescent="0.2">
      <c r="A131" s="216"/>
      <c r="B131" s="156"/>
      <c r="C131" s="29">
        <f t="shared" si="7"/>
        <v>118</v>
      </c>
      <c r="D131" s="30" t="s">
        <v>305</v>
      </c>
      <c r="E131" s="30" t="s">
        <v>152</v>
      </c>
      <c r="F131" s="30"/>
      <c r="G131" s="107" t="s">
        <v>188</v>
      </c>
      <c r="H131" s="31" t="s">
        <v>3</v>
      </c>
      <c r="I131" s="77"/>
      <c r="J131" s="77"/>
      <c r="K131" s="77"/>
      <c r="L131" s="77"/>
      <c r="M131" s="134"/>
      <c r="N131" s="133"/>
      <c r="O131" s="33" t="s">
        <v>151</v>
      </c>
      <c r="P131" s="36" t="s">
        <v>73</v>
      </c>
    </row>
    <row r="132" spans="1:16" ht="52.5" customHeight="1" x14ac:dyDescent="0.2">
      <c r="A132" s="216"/>
      <c r="B132" s="156"/>
      <c r="C132" s="9">
        <f t="shared" si="7"/>
        <v>119</v>
      </c>
      <c r="D132" s="11" t="s">
        <v>142</v>
      </c>
      <c r="E132" s="11" t="s">
        <v>358</v>
      </c>
      <c r="F132" s="11" t="s">
        <v>143</v>
      </c>
      <c r="G132" s="105" t="s">
        <v>211</v>
      </c>
      <c r="H132" s="12">
        <v>42064</v>
      </c>
      <c r="I132" s="78">
        <v>140000</v>
      </c>
      <c r="J132" s="78"/>
      <c r="K132" s="78"/>
      <c r="L132" s="78"/>
      <c r="M132" s="11" t="s">
        <v>36</v>
      </c>
      <c r="N132" s="142"/>
      <c r="O132" s="14"/>
      <c r="P132" s="36"/>
    </row>
    <row r="133" spans="1:16" ht="48.75" customHeight="1" x14ac:dyDescent="0.2">
      <c r="A133" s="216"/>
      <c r="B133" s="154"/>
      <c r="C133" s="9">
        <f t="shared" si="7"/>
        <v>120</v>
      </c>
      <c r="D133" s="11" t="s">
        <v>306</v>
      </c>
      <c r="E133" s="11" t="s">
        <v>139</v>
      </c>
      <c r="F133" s="11"/>
      <c r="G133" s="105" t="s">
        <v>210</v>
      </c>
      <c r="H133" s="12">
        <v>42109</v>
      </c>
      <c r="I133" s="78"/>
      <c r="J133" s="78"/>
      <c r="K133" s="78"/>
      <c r="L133" s="78"/>
      <c r="M133" s="150"/>
      <c r="N133" s="142"/>
      <c r="O133" s="14"/>
      <c r="P133" s="36"/>
    </row>
    <row r="134" spans="1:16" ht="71.25" x14ac:dyDescent="0.2">
      <c r="A134" s="216"/>
      <c r="B134" s="154"/>
      <c r="C134" s="9">
        <f t="shared" si="7"/>
        <v>121</v>
      </c>
      <c r="D134" s="11" t="s">
        <v>140</v>
      </c>
      <c r="E134" s="11" t="s">
        <v>141</v>
      </c>
      <c r="F134" s="11"/>
      <c r="G134" s="105" t="s">
        <v>333</v>
      </c>
      <c r="H134" s="12">
        <v>42338</v>
      </c>
      <c r="I134" s="78"/>
      <c r="J134" s="78"/>
      <c r="K134" s="78"/>
      <c r="L134" s="78"/>
      <c r="M134" s="11" t="s">
        <v>18</v>
      </c>
      <c r="N134" s="142"/>
      <c r="O134" s="14"/>
      <c r="P134" s="36"/>
    </row>
    <row r="135" spans="1:16" ht="132" customHeight="1" x14ac:dyDescent="0.2">
      <c r="A135" s="216"/>
      <c r="B135" s="155"/>
      <c r="C135" s="9">
        <f t="shared" si="7"/>
        <v>122</v>
      </c>
      <c r="D135" s="22" t="s">
        <v>263</v>
      </c>
      <c r="E135" s="22" t="s">
        <v>144</v>
      </c>
      <c r="F135" s="106" t="s">
        <v>145</v>
      </c>
      <c r="G135" s="106" t="s">
        <v>211</v>
      </c>
      <c r="H135" s="12" t="s">
        <v>146</v>
      </c>
      <c r="I135" s="78"/>
      <c r="J135" s="78">
        <v>120000</v>
      </c>
      <c r="K135" s="78"/>
      <c r="L135" s="78"/>
      <c r="M135" s="150"/>
      <c r="N135" s="164" t="s">
        <v>339</v>
      </c>
      <c r="O135" s="14"/>
      <c r="P135" s="36"/>
    </row>
    <row r="136" spans="1:16" ht="90" customHeight="1" x14ac:dyDescent="0.2">
      <c r="A136" s="216"/>
      <c r="B136" s="152"/>
      <c r="C136" s="79">
        <f t="shared" si="7"/>
        <v>123</v>
      </c>
      <c r="D136" s="80" t="s">
        <v>149</v>
      </c>
      <c r="E136" s="80" t="s">
        <v>150</v>
      </c>
      <c r="F136" s="43"/>
      <c r="G136" s="110" t="s">
        <v>185</v>
      </c>
      <c r="H136" s="50">
        <v>42552</v>
      </c>
      <c r="I136" s="74"/>
      <c r="J136" s="74"/>
      <c r="K136" s="74"/>
      <c r="L136" s="74"/>
      <c r="M136" s="139"/>
      <c r="N136" s="135"/>
      <c r="O136" s="160" t="s">
        <v>151</v>
      </c>
      <c r="P136" s="36" t="s">
        <v>73</v>
      </c>
    </row>
    <row r="137" spans="1:16" ht="32.25" customHeight="1" x14ac:dyDescent="0.2">
      <c r="A137" s="216"/>
      <c r="B137" s="152"/>
      <c r="C137" s="79">
        <f t="shared" si="7"/>
        <v>124</v>
      </c>
      <c r="D137" s="43" t="s">
        <v>153</v>
      </c>
      <c r="E137" s="43"/>
      <c r="F137" s="43"/>
      <c r="G137" s="110" t="s">
        <v>183</v>
      </c>
      <c r="H137" s="50">
        <v>42552</v>
      </c>
      <c r="I137" s="41"/>
      <c r="J137" s="41"/>
      <c r="K137" s="41"/>
      <c r="L137" s="41"/>
      <c r="M137" s="139"/>
      <c r="N137" s="135"/>
      <c r="O137" s="42" t="s">
        <v>154</v>
      </c>
      <c r="P137" s="36"/>
    </row>
    <row r="138" spans="1:16" ht="39.75" customHeight="1" x14ac:dyDescent="0.2">
      <c r="A138" s="216"/>
      <c r="B138" s="152"/>
      <c r="C138" s="79">
        <f t="shared" si="7"/>
        <v>125</v>
      </c>
      <c r="D138" s="43" t="s">
        <v>153</v>
      </c>
      <c r="E138" s="43"/>
      <c r="F138" s="43"/>
      <c r="G138" s="110" t="s">
        <v>183</v>
      </c>
      <c r="H138" s="50">
        <v>42917</v>
      </c>
      <c r="I138" s="41"/>
      <c r="J138" s="41"/>
      <c r="K138" s="41"/>
      <c r="L138" s="41"/>
      <c r="M138" s="139"/>
      <c r="N138" s="135"/>
      <c r="O138" s="42" t="s">
        <v>154</v>
      </c>
      <c r="P138" s="36"/>
    </row>
    <row r="139" spans="1:16" ht="37.5" customHeight="1" thickBot="1" x14ac:dyDescent="0.25">
      <c r="A139" s="217"/>
      <c r="B139" s="122"/>
      <c r="C139" s="81">
        <f t="shared" si="7"/>
        <v>126</v>
      </c>
      <c r="D139" s="52" t="s">
        <v>153</v>
      </c>
      <c r="E139" s="52"/>
      <c r="F139" s="52"/>
      <c r="G139" s="114" t="s">
        <v>183</v>
      </c>
      <c r="H139" s="53">
        <v>43282</v>
      </c>
      <c r="I139" s="54"/>
      <c r="J139" s="54"/>
      <c r="K139" s="54"/>
      <c r="L139" s="54"/>
      <c r="M139" s="146"/>
      <c r="N139" s="145"/>
      <c r="O139" s="55" t="s">
        <v>154</v>
      </c>
      <c r="P139" s="36"/>
    </row>
    <row r="141" spans="1:16" x14ac:dyDescent="0.2">
      <c r="I141" s="211">
        <f>SUM(I10:I139)</f>
        <v>870000</v>
      </c>
      <c r="J141" s="212">
        <f>SUM(J10:J139)</f>
        <v>815000</v>
      </c>
      <c r="K141" s="212">
        <f>SUM(K10:K139)</f>
        <v>620000</v>
      </c>
      <c r="L141" s="213">
        <f>SUM(L10:L139)</f>
        <v>410000</v>
      </c>
    </row>
    <row r="144" spans="1:16" ht="13.5" thickBot="1" x14ac:dyDescent="0.25">
      <c r="L144" s="214">
        <f>SUM(I141:L141)</f>
        <v>2715000</v>
      </c>
    </row>
    <row r="145" ht="13.5" thickTop="1" x14ac:dyDescent="0.2"/>
  </sheetData>
  <mergeCells count="38">
    <mergeCell ref="A1:D1"/>
    <mergeCell ref="G1:H1"/>
    <mergeCell ref="A7:A9"/>
    <mergeCell ref="C7:C9"/>
    <mergeCell ref="D7:D9"/>
    <mergeCell ref="E7:E9"/>
    <mergeCell ref="F7:F9"/>
    <mergeCell ref="G7:G9"/>
    <mergeCell ref="H7:H9"/>
    <mergeCell ref="I7:L7"/>
    <mergeCell ref="M7:M9"/>
    <mergeCell ref="O7:O9"/>
    <mergeCell ref="I9:L9"/>
    <mergeCell ref="B7:B9"/>
    <mergeCell ref="N7:N9"/>
    <mergeCell ref="B67:B71"/>
    <mergeCell ref="B89:B91"/>
    <mergeCell ref="B95:B96"/>
    <mergeCell ref="B31:O31"/>
    <mergeCell ref="B41:O41"/>
    <mergeCell ref="B42:B43"/>
    <mergeCell ref="B85:B88"/>
    <mergeCell ref="A10:A139"/>
    <mergeCell ref="B97:B104"/>
    <mergeCell ref="B24:B29"/>
    <mergeCell ref="B120:B121"/>
    <mergeCell ref="B19:B23"/>
    <mergeCell ref="B36:B40"/>
    <mergeCell ref="B60:B63"/>
    <mergeCell ref="B49:O49"/>
    <mergeCell ref="B34:B35"/>
    <mergeCell ref="B45:B48"/>
    <mergeCell ref="B50:B53"/>
    <mergeCell ref="B105:B109"/>
    <mergeCell ref="B66:O66"/>
    <mergeCell ref="B82:B84"/>
    <mergeCell ref="B93:B94"/>
    <mergeCell ref="B54:B59"/>
  </mergeCells>
  <hyperlinks>
    <hyperlink ref="F13" r:id="rId1" display="http://www.bmwi.de/DE/Ministerium/Minister-und-Staatssekretaere/Visitenkarten/Visitenkarte-Beckmeyer/lebenslauf-uwe-beckmeyer,did=612644.html"/>
    <hyperlink ref="F12" r:id="rId2" display="1.2 Öffentliche Erklärung der Bundesregierung"/>
    <hyperlink ref="F11" r:id="rId3" display="Vorbereitungsgutachten zur Kontaktaufnahme mit weiteren Stakeholdern genutzt und  veröffentlicht"/>
    <hyperlink ref="F23" r:id="rId4" display="MSG beschließt Ziele; siehe MSG Protokoll vom 10.06.15"/>
    <hyperlink ref="F14" r:id="rId5" display="D-EITI Transparenzgipfel durchgeführt."/>
  </hyperlinks>
  <pageMargins left="0.7" right="0.7" top="0.78740157499999996" bottom="0.78740157499999996"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1048576"/>
    </sheetView>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Marieke Knussmann</dc:creator>
  <cp:lastModifiedBy>Maschler, Nicole, PST-BE</cp:lastModifiedBy>
  <dcterms:created xsi:type="dcterms:W3CDTF">2015-10-21T09:49:59Z</dcterms:created>
  <dcterms:modified xsi:type="dcterms:W3CDTF">2015-12-21T09:47:34Z</dcterms:modified>
</cp:coreProperties>
</file>