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.sharepoint.com/sites/IPAsRBOst-DeutschlandBros-TeamD-EITI/Freigegebene Dokumente/Team D-EITI/F-Implementierung/05 Berichtsportal &amp; Daten/D-EITI Daten/01_Aktuelle Datensätze/"/>
    </mc:Choice>
  </mc:AlternateContent>
  <xr:revisionPtr revIDLastSave="4" documentId="13_ncr:1_{34B0F568-E744-4D04-A9A9-AFFCBF735046}" xr6:coauthVersionLast="47" xr6:coauthVersionMax="47" xr10:uidLastSave="{B2B9D91C-29FC-4DC2-96E1-6B893AE315A5}"/>
  <bookViews>
    <workbookView xWindow="3510" yWindow="3510" windowWidth="28800" windowHeight="15345" xr2:uid="{00000000-000D-0000-FFFF-FFFF00000000}"/>
  </bookViews>
  <sheets>
    <sheet name="Steuereinnahmen_aus_Rohstof NEU" sheetId="2" r:id="rId1"/>
    <sheet name="Steuereinnahmen_aus_Rohstof ALT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2" l="1"/>
  <c r="N21" i="2" s="1"/>
  <c r="O20" i="2"/>
  <c r="O21" i="2" s="1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O18" i="2" s="1"/>
  <c r="B13" i="2"/>
  <c r="M13" i="1" l="1"/>
  <c r="J13" i="1" l="1"/>
  <c r="L13" i="1" l="1"/>
  <c r="K13" i="1" l="1"/>
  <c r="I13" i="1"/>
</calcChain>
</file>

<file path=xl/sharedStrings.xml><?xml version="1.0" encoding="utf-8"?>
<sst xmlns="http://schemas.openxmlformats.org/spreadsheetml/2006/main" count="40" uniqueCount="23">
  <si>
    <t>Steuereinnahmen aus dem Rohstoffsektor</t>
  </si>
  <si>
    <t>Steuerart</t>
  </si>
  <si>
    <t>Jahr</t>
  </si>
  <si>
    <t>in Mio. EURO</t>
  </si>
  <si>
    <t>Körperschaftsteuer*</t>
  </si>
  <si>
    <t>Gewerbesteuer*</t>
  </si>
  <si>
    <t>Einkommensteuer*</t>
  </si>
  <si>
    <t>Solidaritätszuschlag*</t>
  </si>
  <si>
    <t>Summe*</t>
  </si>
  <si>
    <t>Gesamteinnahmen des Staates **</t>
  </si>
  <si>
    <t>Anteil o.g. Steuern an Gesamteinnahmen</t>
  </si>
  <si>
    <t>nachrichtlich:</t>
  </si>
  <si>
    <t>Fortschreibungsfaktor</t>
  </si>
  <si>
    <t xml:space="preserve"> </t>
  </si>
  <si>
    <t>http://www.rohstofftransparenz.de/explore/einnahmen/</t>
  </si>
  <si>
    <t>*  Auf Grundlage einer überarbeiteten Datenbasis haben sich die Zahlen ab 2018 leicht verändert. Ab 2019 wurde mit dem angegebenen Faktor fortgeschrieben.</t>
  </si>
  <si>
    <t xml:space="preserve">** Die Gesamteinnahmen des Staates sind aufgrund der VGR-Revision vom August 2019 leicht verändert. </t>
  </si>
  <si>
    <t>(Letzte Aktualisierung: September 2023)</t>
  </si>
  <si>
    <t>Einnahmen aus Steuern 2010-2023</t>
  </si>
  <si>
    <t>Einnahmen aus Steuern 2010-2022</t>
  </si>
  <si>
    <t>*  Auf Grundlage einer überarbeiteten Datenbasis haben sich die Zahlen ab 2020 leicht verändert. Ab 2021 wurde mit dem angegebenen Faktor fortgeschrieben.</t>
  </si>
  <si>
    <t xml:space="preserve">** Die Gesamteinnahmen des Staates sind aufgrund der VGR-Revision vom August 2024 leicht verändert. </t>
  </si>
  <si>
    <t>(Letzte Aktualisierung: Juni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</si>
</sst>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u/>
      <sz val="10"/>
      <color indexed="30"/>
      <name val="Arial"/>
      <family val="2"/>
    </font>
    <font>
      <sz val="10"/>
      <name val="MetaNormalLF-Roman"/>
      <family val="2"/>
    </font>
    <font>
      <u/>
      <sz val="10"/>
      <color indexed="30"/>
      <name val="MetaNormalLF-Roman"/>
      <family val="2"/>
    </font>
    <font>
      <u/>
      <sz val="11"/>
      <color rgb="FF800080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" fillId="8" borderId="8" applyNumberFormat="0" applyFont="0" applyAlignment="0" applyProtection="0"/>
    <xf numFmtId="0" fontId="2" fillId="0" borderId="0"/>
    <xf numFmtId="0" fontId="21" fillId="0" borderId="0"/>
    <xf numFmtId="44" fontId="24" fillId="0" borderId="0" applyFont="0" applyFill="0" applyBorder="0" applyAlignment="0" applyProtection="0"/>
    <xf numFmtId="0" fontId="24" fillId="0" borderId="0"/>
    <xf numFmtId="0" fontId="28" fillId="0" borderId="0"/>
    <xf numFmtId="9" fontId="28" fillId="0" borderId="0" applyFont="0" applyFill="0" applyBorder="0" applyAlignment="0" applyProtection="0"/>
    <xf numFmtId="0" fontId="22" fillId="0" borderId="0"/>
    <xf numFmtId="0" fontId="29" fillId="0" borderId="0" applyNumberFormat="0" applyFill="0" applyBorder="0" applyAlignment="0" applyProtection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1" fillId="0" borderId="0"/>
    <xf numFmtId="44" fontId="2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3" fontId="0" fillId="0" borderId="0" xfId="0" applyNumberFormat="1"/>
    <xf numFmtId="10" fontId="0" fillId="0" borderId="0" xfId="0" applyNumberFormat="1"/>
    <xf numFmtId="0" fontId="19" fillId="0" borderId="0" xfId="42"/>
    <xf numFmtId="0" fontId="20" fillId="0" borderId="0" xfId="0" applyFont="1"/>
    <xf numFmtId="1" fontId="20" fillId="0" borderId="0" xfId="0" applyNumberFormat="1" applyFont="1"/>
    <xf numFmtId="3" fontId="20" fillId="0" borderId="0" xfId="0" applyNumberFormat="1" applyFont="1"/>
    <xf numFmtId="10" fontId="20" fillId="0" borderId="0" xfId="0" applyNumberFormat="1" applyFont="1"/>
    <xf numFmtId="0" fontId="15" fillId="0" borderId="0" xfId="0" applyFont="1" applyAlignment="1">
      <alignment horizontal="right"/>
    </xf>
    <xf numFmtId="1" fontId="21" fillId="0" borderId="0" xfId="67" applyNumberFormat="1" applyFont="1" applyFill="1" applyBorder="1"/>
    <xf numFmtId="1" fontId="30" fillId="0" borderId="0" xfId="67" applyNumberFormat="1" applyFont="1" applyFill="1" applyBorder="1"/>
    <xf numFmtId="0" fontId="20" fillId="0" borderId="0" xfId="0" applyFont="1" applyFill="1"/>
    <xf numFmtId="3" fontId="20" fillId="0" borderId="0" xfId="0" applyNumberFormat="1" applyFont="1" applyFill="1"/>
    <xf numFmtId="10" fontId="20" fillId="0" borderId="0" xfId="0" applyNumberFormat="1" applyFont="1" applyFill="1"/>
    <xf numFmtId="10" fontId="21" fillId="0" borderId="0" xfId="43" applyNumberFormat="1" applyFont="1" applyFill="1"/>
    <xf numFmtId="0" fontId="17" fillId="0" borderId="0" xfId="0" applyFont="1"/>
    <xf numFmtId="1" fontId="31" fillId="0" borderId="0" xfId="0" applyNumberFormat="1" applyFont="1"/>
    <xf numFmtId="0" fontId="15" fillId="0" borderId="0" xfId="0" applyFont="1" applyFill="1" applyAlignment="1">
      <alignment horizontal="right"/>
    </xf>
    <xf numFmtId="0" fontId="0" fillId="0" borderId="0" xfId="0" applyFill="1"/>
    <xf numFmtId="0" fontId="32" fillId="0" borderId="0" xfId="0" applyFont="1"/>
    <xf numFmtId="10" fontId="0" fillId="0" borderId="0" xfId="43" applyNumberFormat="1" applyFont="1"/>
    <xf numFmtId="1" fontId="0" fillId="0" borderId="0" xfId="0" applyNumberFormat="1"/>
    <xf numFmtId="0" fontId="0" fillId="0" borderId="0" xfId="0" applyFont="1" applyFill="1"/>
    <xf numFmtId="0" fontId="0" fillId="0" borderId="0" xfId="0" applyFont="1"/>
    <xf numFmtId="1" fontId="1" fillId="0" borderId="0" xfId="67" applyNumberFormat="1" applyFont="1" applyFill="1" applyBorder="1"/>
    <xf numFmtId="1" fontId="33" fillId="0" borderId="0" xfId="67" applyNumberFormat="1" applyFont="1" applyFill="1" applyBorder="1"/>
    <xf numFmtId="3" fontId="0" fillId="0" borderId="0" xfId="0" applyNumberFormat="1" applyFont="1" applyFill="1"/>
    <xf numFmtId="10" fontId="0" fillId="0" borderId="0" xfId="0" applyNumberFormat="1" applyFont="1"/>
    <xf numFmtId="10" fontId="1" fillId="0" borderId="0" xfId="43" applyNumberFormat="1" applyFont="1" applyFill="1"/>
    <xf numFmtId="10" fontId="0" fillId="0" borderId="0" xfId="0" applyNumberFormat="1" applyFont="1" applyFill="1"/>
  </cellXfs>
  <cellStyles count="71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 2" xfId="48" xr:uid="{00000000-0005-0000-0000-000000000000}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yperlink 2" xfId="46" xr:uid="{00000000-0005-0000-0000-000001000000}"/>
    <cellStyle name="Hyperlink 2 2" xfId="62" xr:uid="{00000000-0005-0000-0000-000002000000}"/>
    <cellStyle name="Hyperlink 3" xfId="49" xr:uid="{00000000-0005-0000-0000-000003000000}"/>
    <cellStyle name="Hyperlink 4" xfId="58" xr:uid="{00000000-0005-0000-0000-000004000000}"/>
    <cellStyle name="Hyperlink 5" xfId="60" xr:uid="{00000000-0005-0000-0000-000005000000}"/>
    <cellStyle name="Komma 2" xfId="66" xr:uid="{00000000-0005-0000-0000-000037000000}"/>
    <cellStyle name="Link" xfId="42" builtinId="8"/>
    <cellStyle name="Link 2" xfId="44" xr:uid="{00000000-0005-0000-0000-000038000000}"/>
    <cellStyle name="Neutral" xfId="8" builtinId="28" customBuiltin="1"/>
    <cellStyle name="Notiz" xfId="15" builtinId="10" customBuiltin="1"/>
    <cellStyle name="Notiz 2" xfId="50" xr:uid="{00000000-0005-0000-0000-000008000000}"/>
    <cellStyle name="Prozent" xfId="43" builtinId="5"/>
    <cellStyle name="Prozent 2" xfId="56" xr:uid="{00000000-0005-0000-0000-00000A000000}"/>
    <cellStyle name="Schlecht" xfId="7" builtinId="27" customBuiltin="1"/>
    <cellStyle name="Standard" xfId="0" builtinId="0"/>
    <cellStyle name="Standard 10" xfId="70" xr:uid="{09C12CF0-DE0E-4C63-A62E-7F91E84C5ECE}"/>
    <cellStyle name="Standard 2" xfId="45" xr:uid="{00000000-0005-0000-0000-00000C000000}"/>
    <cellStyle name="Standard 2 2" xfId="61" xr:uid="{00000000-0005-0000-0000-00000D000000}"/>
    <cellStyle name="Standard 2 2 2" xfId="63" xr:uid="{00000000-0005-0000-0000-00000E000000}"/>
    <cellStyle name="Standard 3" xfId="47" xr:uid="{00000000-0005-0000-0000-00000F000000}"/>
    <cellStyle name="Standard 3 2" xfId="54" xr:uid="{00000000-0005-0000-0000-000010000000}"/>
    <cellStyle name="Standard 3 2 2" xfId="64" xr:uid="{00000000-0005-0000-0000-000011000000}"/>
    <cellStyle name="Standard 3 3" xfId="65" xr:uid="{00000000-0005-0000-0000-000012000000}"/>
    <cellStyle name="Standard 4" xfId="51" xr:uid="{00000000-0005-0000-0000-000013000000}"/>
    <cellStyle name="Standard 5" xfId="52" xr:uid="{00000000-0005-0000-0000-000014000000}"/>
    <cellStyle name="Standard 6" xfId="55" xr:uid="{00000000-0005-0000-0000-000015000000}"/>
    <cellStyle name="Standard 7" xfId="57" xr:uid="{00000000-0005-0000-0000-000016000000}"/>
    <cellStyle name="Standard 8" xfId="59" xr:uid="{00000000-0005-0000-0000-000017000000}"/>
    <cellStyle name="Standard 8 2" xfId="68" xr:uid="{00000000-0005-0000-0000-000014000000}"/>
    <cellStyle name="Standard 9" xfId="67" xr:uid="{00000000-0005-0000-0000-000018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53" xr:uid="{00000000-0005-0000-0000-00001A000000}"/>
    <cellStyle name="Währung 2 2" xfId="69" xr:uid="{00000000-0005-0000-0000-000015000000}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hstofftransparenz.de/explore/einnahm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ohstofftransparenz.de/explore/einnahm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793B-DD4E-46E3-B70F-E6FCF0C9D935}">
  <dimension ref="A1:P22"/>
  <sheetViews>
    <sheetView tabSelected="1" zoomScale="85" zoomScaleNormal="85" workbookViewId="0">
      <selection activeCell="A3" sqref="A3"/>
    </sheetView>
  </sheetViews>
  <sheetFormatPr baseColWidth="10" defaultRowHeight="15"/>
  <cols>
    <col min="1" max="1" width="34.140625" customWidth="1"/>
  </cols>
  <sheetData>
    <row r="1" spans="1:16">
      <c r="A1" t="s">
        <v>0</v>
      </c>
    </row>
    <row r="2" spans="1:16">
      <c r="A2" t="s">
        <v>19</v>
      </c>
    </row>
    <row r="3" spans="1:16">
      <c r="A3" s="19" t="s">
        <v>22</v>
      </c>
    </row>
    <row r="4" spans="1:16">
      <c r="A4" t="s">
        <v>1</v>
      </c>
      <c r="B4" t="s">
        <v>2</v>
      </c>
    </row>
    <row r="5" spans="1:16">
      <c r="B5">
        <v>2010</v>
      </c>
      <c r="C5">
        <v>2011</v>
      </c>
      <c r="D5">
        <v>2012</v>
      </c>
      <c r="E5">
        <v>2013</v>
      </c>
      <c r="F5">
        <v>2014</v>
      </c>
      <c r="G5">
        <v>2015</v>
      </c>
      <c r="H5">
        <v>2016</v>
      </c>
      <c r="I5">
        <v>2017</v>
      </c>
      <c r="J5" s="11">
        <v>2018</v>
      </c>
      <c r="K5" s="22">
        <v>2019</v>
      </c>
      <c r="L5" s="22">
        <v>2020</v>
      </c>
      <c r="M5" s="22">
        <v>2021</v>
      </c>
      <c r="N5" s="22">
        <v>2022</v>
      </c>
      <c r="O5" s="22">
        <v>2023</v>
      </c>
      <c r="P5" s="22"/>
    </row>
    <row r="6" spans="1:16">
      <c r="B6" t="s">
        <v>3</v>
      </c>
      <c r="J6" s="11"/>
      <c r="K6" s="22"/>
      <c r="L6" s="22"/>
      <c r="M6" s="22"/>
      <c r="N6" s="23"/>
      <c r="O6" s="23"/>
      <c r="P6" s="23"/>
    </row>
    <row r="7" spans="1:16">
      <c r="A7" t="s">
        <v>4</v>
      </c>
      <c r="B7">
        <v>132</v>
      </c>
      <c r="C7">
        <v>154</v>
      </c>
      <c r="D7">
        <v>173</v>
      </c>
      <c r="E7">
        <v>153</v>
      </c>
      <c r="F7">
        <v>98</v>
      </c>
      <c r="G7">
        <v>135</v>
      </c>
      <c r="H7">
        <v>49</v>
      </c>
      <c r="I7" s="5">
        <v>53.15</v>
      </c>
      <c r="J7" s="9">
        <v>59.5</v>
      </c>
      <c r="K7" s="24">
        <v>59.45</v>
      </c>
      <c r="L7" s="24">
        <v>59.85</v>
      </c>
      <c r="M7" s="24">
        <v>64.2</v>
      </c>
      <c r="N7" s="24">
        <v>83.3</v>
      </c>
      <c r="O7" s="24">
        <v>75.8</v>
      </c>
      <c r="P7" s="23"/>
    </row>
    <row r="8" spans="1:16">
      <c r="A8" t="s">
        <v>5</v>
      </c>
      <c r="B8">
        <v>155</v>
      </c>
      <c r="C8">
        <v>248</v>
      </c>
      <c r="D8">
        <v>287</v>
      </c>
      <c r="E8">
        <v>160</v>
      </c>
      <c r="F8">
        <v>201</v>
      </c>
      <c r="G8">
        <v>133</v>
      </c>
      <c r="H8">
        <v>123</v>
      </c>
      <c r="I8" s="5">
        <v>125.65</v>
      </c>
      <c r="J8" s="9">
        <v>137.94999999999999</v>
      </c>
      <c r="K8" s="24">
        <v>141.69999999999999</v>
      </c>
      <c r="L8" s="24">
        <v>140.69999999999999</v>
      </c>
      <c r="M8" s="24">
        <v>150.94999999999999</v>
      </c>
      <c r="N8" s="24">
        <v>195.85</v>
      </c>
      <c r="O8" s="24">
        <v>178.15</v>
      </c>
      <c r="P8" s="23"/>
    </row>
    <row r="9" spans="1:16">
      <c r="A9" t="s">
        <v>6</v>
      </c>
      <c r="B9">
        <v>39</v>
      </c>
      <c r="C9">
        <v>34</v>
      </c>
      <c r="D9">
        <v>59</v>
      </c>
      <c r="E9">
        <v>54</v>
      </c>
      <c r="F9">
        <v>61</v>
      </c>
      <c r="G9">
        <v>62</v>
      </c>
      <c r="H9">
        <v>65</v>
      </c>
      <c r="I9" s="5">
        <v>63.85</v>
      </c>
      <c r="J9" s="9">
        <v>67</v>
      </c>
      <c r="K9" s="24">
        <v>81.8</v>
      </c>
      <c r="L9" s="24">
        <v>89.45</v>
      </c>
      <c r="M9" s="24">
        <v>96</v>
      </c>
      <c r="N9" s="24">
        <v>124.55</v>
      </c>
      <c r="O9" s="24">
        <v>113.3</v>
      </c>
      <c r="P9" s="23"/>
    </row>
    <row r="10" spans="1:16">
      <c r="A10" t="s">
        <v>7</v>
      </c>
      <c r="B10">
        <v>9</v>
      </c>
      <c r="C10">
        <v>10</v>
      </c>
      <c r="D10">
        <v>13</v>
      </c>
      <c r="E10">
        <v>11</v>
      </c>
      <c r="F10">
        <v>9</v>
      </c>
      <c r="G10">
        <v>11</v>
      </c>
      <c r="H10">
        <v>6</v>
      </c>
      <c r="I10" s="5">
        <v>6.45</v>
      </c>
      <c r="J10" s="9">
        <v>6.95</v>
      </c>
      <c r="K10" s="24">
        <v>7.75</v>
      </c>
      <c r="L10" s="24">
        <v>8.1999999999999993</v>
      </c>
      <c r="M10" s="24">
        <v>4.8499999999999996</v>
      </c>
      <c r="N10" s="24">
        <v>6.3</v>
      </c>
      <c r="O10" s="24">
        <v>5.75</v>
      </c>
      <c r="P10" s="23"/>
    </row>
    <row r="11" spans="1:16">
      <c r="A11" t="s">
        <v>8</v>
      </c>
      <c r="B11" s="15">
        <v>335</v>
      </c>
      <c r="C11" s="15">
        <v>446</v>
      </c>
      <c r="D11" s="15">
        <v>532</v>
      </c>
      <c r="E11" s="15">
        <v>378</v>
      </c>
      <c r="F11" s="15">
        <v>369</v>
      </c>
      <c r="G11" s="15">
        <v>341</v>
      </c>
      <c r="H11" s="15">
        <v>243</v>
      </c>
      <c r="I11" s="16">
        <v>249.1</v>
      </c>
      <c r="J11" s="10">
        <v>271.39999999999998</v>
      </c>
      <c r="K11" s="25">
        <v>290.7</v>
      </c>
      <c r="L11" s="25">
        <v>298.2</v>
      </c>
      <c r="M11" s="25">
        <v>316</v>
      </c>
      <c r="N11" s="25">
        <v>410</v>
      </c>
      <c r="O11" s="25">
        <v>373</v>
      </c>
      <c r="P11" s="23"/>
    </row>
    <row r="12" spans="1:16">
      <c r="A12" t="s">
        <v>9</v>
      </c>
      <c r="B12" s="1">
        <v>1143087</v>
      </c>
      <c r="C12" s="1">
        <v>1220989</v>
      </c>
      <c r="D12" s="1">
        <v>1260986</v>
      </c>
      <c r="E12" s="1">
        <v>1298112</v>
      </c>
      <c r="F12" s="1">
        <v>1350397</v>
      </c>
      <c r="G12" s="1">
        <v>1401858</v>
      </c>
      <c r="H12" s="1">
        <v>1465509</v>
      </c>
      <c r="I12" s="6">
        <v>1529018</v>
      </c>
      <c r="J12" s="12">
        <v>1598016</v>
      </c>
      <c r="K12" s="26">
        <v>1657396</v>
      </c>
      <c r="L12" s="26">
        <v>1612652</v>
      </c>
      <c r="M12" s="26">
        <v>1747866</v>
      </c>
      <c r="N12" s="26">
        <v>1852590</v>
      </c>
      <c r="O12" s="26">
        <v>1921171</v>
      </c>
      <c r="P12" s="23"/>
    </row>
    <row r="13" spans="1:16">
      <c r="A13" t="s">
        <v>10</v>
      </c>
      <c r="B13" s="2">
        <f>B11/B12</f>
        <v>2.9306605708926791E-4</v>
      </c>
      <c r="C13" s="2">
        <f t="shared" ref="C13:O13" si="0">C11/C12</f>
        <v>3.6527765606405953E-4</v>
      </c>
      <c r="D13" s="2">
        <f t="shared" si="0"/>
        <v>4.2189207493183905E-4</v>
      </c>
      <c r="E13" s="2">
        <f t="shared" si="0"/>
        <v>2.9119213134151754E-4</v>
      </c>
      <c r="F13" s="2">
        <f t="shared" si="0"/>
        <v>2.7325297671721723E-4</v>
      </c>
      <c r="G13" s="2">
        <f t="shared" si="0"/>
        <v>2.4324860292554594E-4</v>
      </c>
      <c r="H13" s="2">
        <f t="shared" si="0"/>
        <v>1.6581269715846167E-4</v>
      </c>
      <c r="I13" s="2">
        <f t="shared" si="0"/>
        <v>1.629150212750929E-4</v>
      </c>
      <c r="J13" s="2">
        <f t="shared" si="0"/>
        <v>1.6983559613921261E-4</v>
      </c>
      <c r="K13" s="27">
        <f t="shared" si="0"/>
        <v>1.7539562060002556E-4</v>
      </c>
      <c r="L13" s="27">
        <f t="shared" si="0"/>
        <v>1.8491280201804233E-4</v>
      </c>
      <c r="M13" s="27">
        <f t="shared" si="0"/>
        <v>1.8079189136924683E-4</v>
      </c>
      <c r="N13" s="27">
        <f t="shared" si="0"/>
        <v>2.213117851224502E-4</v>
      </c>
      <c r="O13" s="27">
        <f t="shared" si="0"/>
        <v>1.9415242058098939E-4</v>
      </c>
      <c r="P13" s="23"/>
    </row>
    <row r="14" spans="1:16">
      <c r="A14" t="s">
        <v>11</v>
      </c>
      <c r="I14" s="4"/>
      <c r="J14" s="11"/>
      <c r="K14" s="22"/>
      <c r="L14" s="22"/>
      <c r="M14" s="22"/>
      <c r="N14" s="22"/>
      <c r="O14" s="22"/>
      <c r="P14" s="23"/>
    </row>
    <row r="15" spans="1:16">
      <c r="A15" t="s">
        <v>12</v>
      </c>
      <c r="B15" t="s">
        <v>13</v>
      </c>
      <c r="C15" t="s">
        <v>13</v>
      </c>
      <c r="I15" s="7"/>
      <c r="J15" s="14"/>
      <c r="K15" s="28"/>
      <c r="L15" s="28"/>
      <c r="M15" s="29">
        <v>7.2982774252039917E-2</v>
      </c>
      <c r="N15" s="28">
        <v>0.29742289818335443</v>
      </c>
      <c r="O15" s="28">
        <v>-9.0198632367307074E-2</v>
      </c>
      <c r="P15" s="23"/>
    </row>
    <row r="16" spans="1:16">
      <c r="K16" s="23"/>
      <c r="L16" s="23"/>
      <c r="M16" s="23"/>
      <c r="N16" s="23"/>
      <c r="O16" s="23"/>
      <c r="P16" s="23"/>
    </row>
    <row r="17" spans="1:16">
      <c r="A17" s="3" t="s">
        <v>14</v>
      </c>
      <c r="K17" s="23"/>
      <c r="L17" s="23"/>
      <c r="M17" s="23"/>
      <c r="N17" s="23"/>
      <c r="O17" s="20">
        <v>1.0652815468274298E-4</v>
      </c>
      <c r="P17" s="23"/>
    </row>
    <row r="18" spans="1:16">
      <c r="O18" s="2">
        <f>O13+O17</f>
        <v>3.0068057526373238E-4</v>
      </c>
    </row>
    <row r="20" spans="1:16">
      <c r="A20" s="4" t="s">
        <v>20</v>
      </c>
      <c r="F20" s="4"/>
      <c r="N20">
        <f>236051336.28/1000000</f>
        <v>236.05133628000002</v>
      </c>
      <c r="O20">
        <f>204658801.46/1000000</f>
        <v>204.65880146000001</v>
      </c>
    </row>
    <row r="21" spans="1:16">
      <c r="A21" t="s">
        <v>21</v>
      </c>
      <c r="N21" s="21">
        <f>N11+N20</f>
        <v>646.05133627999999</v>
      </c>
      <c r="O21" s="21">
        <f>O11+O20</f>
        <v>577.65880145999995</v>
      </c>
    </row>
    <row r="22" spans="1:16">
      <c r="N22" s="21"/>
    </row>
  </sheetData>
  <hyperlinks>
    <hyperlink ref="A17" r:id="rId1" xr:uid="{9C5C180B-9110-4CE6-92E4-4450F90CBE7C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zoomScale="85" zoomScaleNormal="85" workbookViewId="0">
      <selection activeCell="B61" sqref="B61"/>
    </sheetView>
  </sheetViews>
  <sheetFormatPr baseColWidth="10" defaultRowHeight="15"/>
  <cols>
    <col min="1" max="1" width="34.140625" customWidth="1"/>
  </cols>
  <sheetData>
    <row r="1" spans="1:15">
      <c r="A1" t="s">
        <v>0</v>
      </c>
    </row>
    <row r="2" spans="1:15">
      <c r="A2" t="s">
        <v>18</v>
      </c>
    </row>
    <row r="3" spans="1:15">
      <c r="A3" s="19" t="s">
        <v>17</v>
      </c>
    </row>
    <row r="4" spans="1:15">
      <c r="A4" t="s">
        <v>1</v>
      </c>
      <c r="B4" t="s">
        <v>2</v>
      </c>
    </row>
    <row r="5" spans="1:15">
      <c r="B5">
        <v>2010</v>
      </c>
      <c r="C5">
        <v>2011</v>
      </c>
      <c r="D5">
        <v>2012</v>
      </c>
      <c r="E5">
        <v>2013</v>
      </c>
      <c r="F5">
        <v>2014</v>
      </c>
      <c r="G5">
        <v>2015</v>
      </c>
      <c r="H5">
        <v>2016</v>
      </c>
      <c r="I5">
        <v>2017</v>
      </c>
      <c r="J5" s="11">
        <v>2018</v>
      </c>
      <c r="K5" s="11">
        <v>2019</v>
      </c>
      <c r="L5" s="11">
        <v>2020</v>
      </c>
      <c r="M5" s="11">
        <v>2021</v>
      </c>
      <c r="N5" s="11">
        <v>2022</v>
      </c>
      <c r="O5" s="11">
        <v>2023</v>
      </c>
    </row>
    <row r="6" spans="1:15">
      <c r="B6" t="s">
        <v>3</v>
      </c>
      <c r="J6" s="11"/>
      <c r="K6" s="11"/>
      <c r="L6" s="11"/>
      <c r="M6" s="11"/>
    </row>
    <row r="7" spans="1:15">
      <c r="A7" t="s">
        <v>4</v>
      </c>
      <c r="B7">
        <v>132</v>
      </c>
      <c r="C7">
        <v>154</v>
      </c>
      <c r="D7">
        <v>173</v>
      </c>
      <c r="E7">
        <v>153</v>
      </c>
      <c r="F7">
        <v>98</v>
      </c>
      <c r="G7">
        <v>135</v>
      </c>
      <c r="H7">
        <v>49</v>
      </c>
      <c r="I7" s="5">
        <v>53.15</v>
      </c>
      <c r="J7" s="9">
        <v>59.5</v>
      </c>
      <c r="K7" s="9">
        <v>62.45</v>
      </c>
      <c r="L7" s="9">
        <v>60.2</v>
      </c>
      <c r="M7" s="9">
        <v>95.8</v>
      </c>
      <c r="N7" s="8"/>
    </row>
    <row r="8" spans="1:15">
      <c r="A8" t="s">
        <v>5</v>
      </c>
      <c r="B8">
        <v>155</v>
      </c>
      <c r="C8">
        <v>248</v>
      </c>
      <c r="D8">
        <v>287</v>
      </c>
      <c r="E8">
        <v>160</v>
      </c>
      <c r="F8">
        <v>201</v>
      </c>
      <c r="G8">
        <v>133</v>
      </c>
      <c r="H8">
        <v>123</v>
      </c>
      <c r="I8" s="5">
        <v>125.65</v>
      </c>
      <c r="J8" s="9">
        <v>137.94999999999999</v>
      </c>
      <c r="K8" s="9">
        <v>144.80000000000001</v>
      </c>
      <c r="L8" s="9">
        <v>139.65</v>
      </c>
      <c r="M8" s="9">
        <v>222.15</v>
      </c>
      <c r="N8" s="8"/>
    </row>
    <row r="9" spans="1:15">
      <c r="A9" t="s">
        <v>6</v>
      </c>
      <c r="B9">
        <v>39</v>
      </c>
      <c r="C9">
        <v>34</v>
      </c>
      <c r="D9">
        <v>59</v>
      </c>
      <c r="E9">
        <v>54</v>
      </c>
      <c r="F9">
        <v>61</v>
      </c>
      <c r="G9">
        <v>62</v>
      </c>
      <c r="H9">
        <v>65</v>
      </c>
      <c r="I9" s="5">
        <v>63.85</v>
      </c>
      <c r="J9" s="9">
        <v>67</v>
      </c>
      <c r="K9" s="9">
        <v>70.349999999999994</v>
      </c>
      <c r="L9" s="9">
        <v>67.849999999999994</v>
      </c>
      <c r="M9" s="9">
        <v>107.95</v>
      </c>
      <c r="N9" s="17"/>
    </row>
    <row r="10" spans="1:15">
      <c r="A10" t="s">
        <v>7</v>
      </c>
      <c r="B10">
        <v>9</v>
      </c>
      <c r="C10">
        <v>10</v>
      </c>
      <c r="D10">
        <v>13</v>
      </c>
      <c r="E10">
        <v>11</v>
      </c>
      <c r="F10">
        <v>9</v>
      </c>
      <c r="G10">
        <v>11</v>
      </c>
      <c r="H10">
        <v>6</v>
      </c>
      <c r="I10" s="5">
        <v>6.45</v>
      </c>
      <c r="J10" s="9">
        <v>6.95</v>
      </c>
      <c r="K10" s="9">
        <v>7.3</v>
      </c>
      <c r="L10" s="9">
        <v>7.05</v>
      </c>
      <c r="M10" s="9">
        <v>6.75</v>
      </c>
      <c r="N10" s="17"/>
    </row>
    <row r="11" spans="1:15">
      <c r="A11" t="s">
        <v>8</v>
      </c>
      <c r="B11" s="15">
        <v>335</v>
      </c>
      <c r="C11" s="15">
        <v>446</v>
      </c>
      <c r="D11" s="15">
        <v>532</v>
      </c>
      <c r="E11" s="15">
        <v>378</v>
      </c>
      <c r="F11" s="15">
        <v>369</v>
      </c>
      <c r="G11" s="15">
        <v>341</v>
      </c>
      <c r="H11" s="15">
        <v>243</v>
      </c>
      <c r="I11" s="16">
        <v>249.1</v>
      </c>
      <c r="J11" s="10">
        <v>271.39999999999998</v>
      </c>
      <c r="K11" s="10">
        <v>284.90000000000003</v>
      </c>
      <c r="L11" s="10">
        <v>274.75000000000006</v>
      </c>
      <c r="M11" s="10">
        <v>432.65</v>
      </c>
      <c r="N11" s="17"/>
    </row>
    <row r="12" spans="1:15">
      <c r="A12" t="s">
        <v>9</v>
      </c>
      <c r="B12" s="1">
        <v>1122258</v>
      </c>
      <c r="C12" s="1">
        <v>1194783</v>
      </c>
      <c r="D12" s="1">
        <v>1233394</v>
      </c>
      <c r="E12" s="1">
        <v>1264668</v>
      </c>
      <c r="F12" s="1">
        <v>1313906</v>
      </c>
      <c r="G12" s="1">
        <v>1364857</v>
      </c>
      <c r="H12" s="1">
        <v>1426748</v>
      </c>
      <c r="I12" s="6">
        <v>1486925</v>
      </c>
      <c r="J12" s="12">
        <v>1557224</v>
      </c>
      <c r="K12" s="12">
        <v>1615820</v>
      </c>
      <c r="L12" s="12">
        <v>1569061</v>
      </c>
      <c r="M12" s="12">
        <v>1711747</v>
      </c>
      <c r="N12" s="12"/>
    </row>
    <row r="13" spans="1:15">
      <c r="A13" t="s">
        <v>10</v>
      </c>
      <c r="B13" s="2">
        <v>2.9999999999999997E-4</v>
      </c>
      <c r="C13" s="2">
        <v>4.0000000000000002E-4</v>
      </c>
      <c r="D13" s="2">
        <v>4.0000000000000002E-4</v>
      </c>
      <c r="E13" s="2">
        <v>2.9999999999999997E-4</v>
      </c>
      <c r="F13" s="2">
        <v>2.9999999999999997E-4</v>
      </c>
      <c r="G13" s="2">
        <v>2.0000000000000001E-4</v>
      </c>
      <c r="H13" s="2">
        <v>2.0000000000000001E-4</v>
      </c>
      <c r="I13" s="7">
        <f>I11/I12</f>
        <v>1.6752694318812313E-4</v>
      </c>
      <c r="J13" s="13">
        <f>J11/J12</f>
        <v>1.7428449600057536E-4</v>
      </c>
      <c r="K13" s="13">
        <f t="shared" ref="K13:M13" si="0">K11/K12</f>
        <v>1.7631914445916008E-4</v>
      </c>
      <c r="L13" s="13">
        <f t="shared" si="0"/>
        <v>1.7510472824192307E-4</v>
      </c>
      <c r="M13" s="13">
        <f t="shared" si="0"/>
        <v>2.527534734981279E-4</v>
      </c>
      <c r="N13" s="18"/>
    </row>
    <row r="14" spans="1:15">
      <c r="A14" t="s">
        <v>11</v>
      </c>
      <c r="I14" s="4"/>
      <c r="J14" s="11"/>
      <c r="K14" s="11"/>
      <c r="L14" s="11"/>
      <c r="M14" s="11"/>
      <c r="N14" s="18"/>
    </row>
    <row r="15" spans="1:15">
      <c r="A15" t="s">
        <v>12</v>
      </c>
      <c r="B15" t="s">
        <v>13</v>
      </c>
      <c r="C15" t="s">
        <v>13</v>
      </c>
      <c r="I15" s="7"/>
      <c r="J15" s="14">
        <v>2.0882214922571585E-2</v>
      </c>
      <c r="K15" s="14">
        <v>4.9873592277637213E-2</v>
      </c>
      <c r="L15" s="14">
        <v>-3.5683012259194236E-2</v>
      </c>
      <c r="M15" s="13">
        <v>0.59089999999999998</v>
      </c>
    </row>
    <row r="17" spans="1:6">
      <c r="A17" s="3" t="s">
        <v>14</v>
      </c>
    </row>
    <row r="20" spans="1:6">
      <c r="A20" s="4" t="s">
        <v>15</v>
      </c>
      <c r="F20" s="4"/>
    </row>
    <row r="21" spans="1:6">
      <c r="A21" t="s">
        <v>16</v>
      </c>
    </row>
  </sheetData>
  <hyperlinks>
    <hyperlink ref="A17" r:id="rId1" xr:uid="{1349EED6-CE0D-429F-9EDC-43BC115232A5}"/>
  </hyperlink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9c50f-fb26-42dc-ac6e-8a18656bc91c">
      <UserInfo>
        <DisplayName/>
        <AccountId xsi:nil="true"/>
        <AccountType/>
      </UserInfo>
    </SharedWithUsers>
    <TaxCatchAll xmlns="4479c50f-fb26-42dc-ac6e-8a18656bc91c" xsi:nil="true"/>
    <lcf76f155ced4ddcb4097134ff3c332f xmlns="c049e1f7-808b-486f-abbe-eb36d6d49c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F14DDC-F8FA-4D49-A9AF-E87C6943E2C1}">
  <ds:schemaRefs>
    <ds:schemaRef ds:uri="http://schemas.microsoft.com/office/2006/metadata/properties"/>
    <ds:schemaRef ds:uri="http://schemas.microsoft.com/office/infopath/2007/PartnerControls"/>
    <ds:schemaRef ds:uri="4479c50f-fb26-42dc-ac6e-8a18656bc91c"/>
    <ds:schemaRef ds:uri="c049e1f7-808b-486f-abbe-eb36d6d49c25"/>
  </ds:schemaRefs>
</ds:datastoreItem>
</file>

<file path=customXml/itemProps2.xml><?xml version="1.0" encoding="utf-8"?>
<ds:datastoreItem xmlns:ds="http://schemas.openxmlformats.org/officeDocument/2006/customXml" ds:itemID="{B281F914-F0A8-438A-BAC4-1A74C896E7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192FCD-6D4E-42DF-ADEB-81ECDD448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Steuereinnahmen_aus_Rohstof NEU</vt:lpstr>
      <vt:lpstr>Steuereinnahmen_aus_Rohstof ALT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Bajorat, Bodo (E C 4)</dc:creator>
  <cp:lastModifiedBy>Bartscht, Torge GIZ</cp:lastModifiedBy>
  <dcterms:created xsi:type="dcterms:W3CDTF">2021-07-30T10:45:36Z</dcterms:created>
  <dcterms:modified xsi:type="dcterms:W3CDTF">2025-08-14T12:55:24Z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1410800</vt:r8>
  </property>
  <property fmtid="{D5CDD505-2E9C-101B-9397-08002B2CF9AE}" pid="3" name="ContentTypeId">
    <vt:lpwstr>0x0101006A942903B428284CB195D4232C502BBC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