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eudeloitte.sharepoint.com/sites/GIZ_Auftrag/Shared Documents/GIZ_Auftrag/02_Berichterstattung 2024/Phase 6_Abschließender Bericht und Kapitelentwürfe/Final/"/>
    </mc:Choice>
  </mc:AlternateContent>
  <xr:revisionPtr revIDLastSave="201" documentId="8_{150BD522-B038-48C4-B4FA-5A86EFBA6C18}" xr6:coauthVersionLast="47" xr6:coauthVersionMax="47" xr10:uidLastSave="{DA7BD514-DA57-4DED-BAE5-702AA6FC5F36}"/>
  <bookViews>
    <workbookView xWindow="28680" yWindow="-120" windowWidth="51840" windowHeight="21120" xr2:uid="{EC5F0861-3315-4559-A47C-A38D7D0D4FCC}"/>
  </bookViews>
  <sheets>
    <sheet name="Unternehmen je Sektor" sheetId="38" r:id="rId1"/>
    <sheet name="Abdeckung" sheetId="39" r:id="rId2"/>
    <sheet name="Übersicht je Zahlung" sheetId="40" r:id="rId3"/>
    <sheet name="KSt" sheetId="41" r:id="rId4"/>
    <sheet name="GewSt" sheetId="42" r:id="rId5"/>
    <sheet name="GewSt_20 größte Einnahmen" sheetId="43" r:id="rId6"/>
    <sheet name="GewSt_20. höchste Einnahmen" sheetId="44" r:id="rId7"/>
    <sheet name="GewSt_20. _ Rechnungsprüfung" sheetId="45" r:id="rId8"/>
    <sheet name="GewSt_Anzahl Kommunen" sheetId="46" r:id="rId9"/>
    <sheet name="Feldes_Förderabgabe" sheetId="47" r:id="rId10"/>
    <sheet name="EU-Energiekrisenbeitrag" sheetId="50" r:id="rId11"/>
    <sheet name="Transparenzregister" sheetId="48" r:id="rId12"/>
    <sheet name="Zahlungsart pro Unternehmen" sheetId="49" r:id="rId13"/>
    <sheet name="Zahlungsart pro Unternehmen 23" sheetId="17" state="hidden" r:id="rId14"/>
  </sheets>
  <definedNames>
    <definedName name="_xlnm._FilterDatabase" localSheetId="13" hidden="1">'Zahlungsart pro Unternehmen 23'!$A$1:$S$292</definedName>
    <definedName name="_Hlt212109095" localSheetId="1">Abdeckung!#REF!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7" l="1"/>
  <c r="D56" i="47" l="1"/>
  <c r="D67" i="47" s="1"/>
  <c r="E16" i="50" l="1"/>
  <c r="I22" i="49" l="1"/>
  <c r="D39" i="47" l="1"/>
  <c r="D37" i="47"/>
  <c r="D35" i="47"/>
  <c r="D33" i="47"/>
  <c r="D31" i="47"/>
  <c r="D29" i="47"/>
  <c r="D27" i="47"/>
  <c r="D25" i="47"/>
  <c r="D23" i="47"/>
  <c r="D21" i="47"/>
  <c r="D19" i="47"/>
  <c r="D17" i="47"/>
  <c r="D15" i="47"/>
  <c r="D13" i="47"/>
  <c r="D11" i="47"/>
  <c r="D9" i="47"/>
  <c r="D7" i="47"/>
  <c r="M41" i="47" l="1"/>
  <c r="L41" i="47"/>
  <c r="K41" i="47"/>
  <c r="J41" i="47"/>
  <c r="I41" i="47"/>
  <c r="H41" i="47"/>
  <c r="G41" i="47"/>
  <c r="F41" i="47"/>
  <c r="C22" i="49" l="1"/>
  <c r="D22" i="49"/>
  <c r="E22" i="49"/>
  <c r="F22" i="49"/>
  <c r="G22" i="49"/>
  <c r="H22" i="49"/>
  <c r="F40" i="46"/>
  <c r="S4" i="17" l="1"/>
  <c r="S5" i="17"/>
  <c r="S6" i="17"/>
  <c r="S7" i="17"/>
  <c r="S8" i="17"/>
  <c r="S9" i="17"/>
  <c r="S10" i="17"/>
  <c r="S11" i="17"/>
  <c r="S12" i="17"/>
  <c r="S13" i="17"/>
  <c r="S14" i="17"/>
  <c r="S15" i="17"/>
  <c r="S16" i="17"/>
  <c r="S17" i="17"/>
  <c r="S18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37" i="17"/>
  <c r="S38" i="17"/>
  <c r="S39" i="17"/>
  <c r="S40" i="17"/>
  <c r="S41" i="17"/>
  <c r="S42" i="17"/>
  <c r="S43" i="17"/>
  <c r="S44" i="17"/>
  <c r="S45" i="17"/>
  <c r="S46" i="17"/>
  <c r="S47" i="17"/>
  <c r="S48" i="17"/>
  <c r="S49" i="17"/>
  <c r="S50" i="17"/>
  <c r="S51" i="17"/>
  <c r="S52" i="17"/>
  <c r="S53" i="17"/>
  <c r="S54" i="17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69" i="17"/>
  <c r="S70" i="17"/>
  <c r="S71" i="17"/>
  <c r="S72" i="17"/>
  <c r="S73" i="17"/>
  <c r="S74" i="17"/>
  <c r="S75" i="17"/>
  <c r="S76" i="17"/>
  <c r="S77" i="17"/>
  <c r="S78" i="17"/>
  <c r="S79" i="17"/>
  <c r="S80" i="17"/>
  <c r="S81" i="17"/>
  <c r="S82" i="17"/>
  <c r="S83" i="17"/>
  <c r="S84" i="17"/>
  <c r="S85" i="17"/>
  <c r="S86" i="17"/>
  <c r="S87" i="17"/>
  <c r="S88" i="17"/>
  <c r="S89" i="17"/>
  <c r="S90" i="17"/>
  <c r="S91" i="17"/>
  <c r="S92" i="17"/>
  <c r="S93" i="17"/>
  <c r="S94" i="17"/>
  <c r="S95" i="17"/>
  <c r="S96" i="17"/>
  <c r="S97" i="17"/>
  <c r="S98" i="17"/>
  <c r="S99" i="17"/>
  <c r="S100" i="17"/>
  <c r="S101" i="17"/>
  <c r="S102" i="17"/>
  <c r="S103" i="17"/>
  <c r="S104" i="17"/>
  <c r="S105" i="17"/>
  <c r="S106" i="17"/>
  <c r="S107" i="17"/>
  <c r="S108" i="17"/>
  <c r="S109" i="17"/>
  <c r="S110" i="17"/>
  <c r="S111" i="17"/>
  <c r="S112" i="17"/>
  <c r="S113" i="17"/>
  <c r="S114" i="17"/>
  <c r="S115" i="17"/>
  <c r="S116" i="17"/>
  <c r="S117" i="17"/>
  <c r="S118" i="17"/>
  <c r="S119" i="17"/>
  <c r="S120" i="17"/>
  <c r="S121" i="17"/>
  <c r="S122" i="17"/>
  <c r="S123" i="17"/>
  <c r="S124" i="17"/>
  <c r="S125" i="17"/>
  <c r="S126" i="17"/>
  <c r="S127" i="17"/>
  <c r="S128" i="17"/>
  <c r="S129" i="17"/>
  <c r="S130" i="17"/>
  <c r="S131" i="17"/>
  <c r="S132" i="17"/>
  <c r="S133" i="17"/>
  <c r="S134" i="17"/>
  <c r="S135" i="17"/>
  <c r="S136" i="17"/>
  <c r="S137" i="17"/>
  <c r="S138" i="17"/>
  <c r="S139" i="17"/>
  <c r="S140" i="17"/>
  <c r="S141" i="17"/>
  <c r="S142" i="17"/>
  <c r="S143" i="17"/>
  <c r="S144" i="17"/>
  <c r="S145" i="17"/>
  <c r="S146" i="17"/>
  <c r="S147" i="17"/>
  <c r="S148" i="17"/>
  <c r="S149" i="17"/>
  <c r="S150" i="17"/>
  <c r="S151" i="17"/>
  <c r="S152" i="17"/>
  <c r="S153" i="17"/>
  <c r="S154" i="17"/>
  <c r="S155" i="17"/>
  <c r="S156" i="17"/>
  <c r="S157" i="17"/>
  <c r="S158" i="17"/>
  <c r="S159" i="17"/>
  <c r="S160" i="17"/>
  <c r="S161" i="17"/>
  <c r="S162" i="17"/>
  <c r="S163" i="17"/>
  <c r="S164" i="17"/>
  <c r="S165" i="17"/>
  <c r="S166" i="17"/>
  <c r="S167" i="17"/>
  <c r="S168" i="17"/>
  <c r="S169" i="17"/>
  <c r="S171" i="17"/>
  <c r="S172" i="17"/>
  <c r="S173" i="17"/>
  <c r="S174" i="17"/>
  <c r="S175" i="17"/>
  <c r="S176" i="17"/>
  <c r="S177" i="17"/>
  <c r="S178" i="17"/>
  <c r="S179" i="17"/>
  <c r="S180" i="17"/>
  <c r="S181" i="17"/>
  <c r="S182" i="17"/>
  <c r="S183" i="17"/>
  <c r="S184" i="17"/>
  <c r="S185" i="17"/>
  <c r="S186" i="17"/>
  <c r="S187" i="17"/>
  <c r="S188" i="17"/>
  <c r="S189" i="17"/>
  <c r="S190" i="17"/>
  <c r="S191" i="17"/>
  <c r="S192" i="17"/>
  <c r="S193" i="17"/>
  <c r="S194" i="17"/>
  <c r="S195" i="17"/>
  <c r="S196" i="17"/>
  <c r="S197" i="17"/>
  <c r="S198" i="17"/>
  <c r="S199" i="17"/>
  <c r="S200" i="17"/>
  <c r="S201" i="17"/>
  <c r="S202" i="17"/>
  <c r="S203" i="17"/>
  <c r="S204" i="17"/>
  <c r="S205" i="17"/>
  <c r="S206" i="17"/>
  <c r="S207" i="17"/>
  <c r="S208" i="17"/>
  <c r="S209" i="17"/>
  <c r="S210" i="17"/>
  <c r="S211" i="17"/>
  <c r="S212" i="17"/>
  <c r="S213" i="17"/>
  <c r="S214" i="17"/>
  <c r="S215" i="17"/>
  <c r="S216" i="17"/>
  <c r="S217" i="17"/>
  <c r="S218" i="17"/>
  <c r="S219" i="17"/>
  <c r="S220" i="17"/>
  <c r="S221" i="17"/>
  <c r="S222" i="17"/>
  <c r="S223" i="17"/>
  <c r="S224" i="17"/>
  <c r="S225" i="17"/>
  <c r="S226" i="17"/>
  <c r="S227" i="17"/>
  <c r="S228" i="17"/>
  <c r="S229" i="17"/>
  <c r="S230" i="17"/>
  <c r="S231" i="17"/>
  <c r="S232" i="17"/>
  <c r="S233" i="17"/>
  <c r="S234" i="17"/>
  <c r="S235" i="17"/>
  <c r="S236" i="17"/>
  <c r="S237" i="17"/>
  <c r="S238" i="17"/>
  <c r="S239" i="17"/>
  <c r="S240" i="17"/>
  <c r="S241" i="17"/>
  <c r="S242" i="17"/>
  <c r="S243" i="17"/>
  <c r="S244" i="17"/>
  <c r="S245" i="17"/>
  <c r="S246" i="17"/>
  <c r="S247" i="17"/>
  <c r="S248" i="17"/>
  <c r="S249" i="17"/>
  <c r="S250" i="17"/>
  <c r="S251" i="17"/>
  <c r="S252" i="17"/>
  <c r="S253" i="17"/>
  <c r="S254" i="17"/>
  <c r="S255" i="17"/>
  <c r="S256" i="17"/>
  <c r="S257" i="17"/>
  <c r="S258" i="17"/>
  <c r="S259" i="17"/>
  <c r="S260" i="17"/>
  <c r="S261" i="17"/>
  <c r="S262" i="17"/>
  <c r="S263" i="17"/>
  <c r="S264" i="17"/>
  <c r="S265" i="17"/>
  <c r="S266" i="17"/>
  <c r="S267" i="17"/>
  <c r="S268" i="17"/>
  <c r="S269" i="17"/>
  <c r="S270" i="17"/>
  <c r="S271" i="17"/>
  <c r="S272" i="17"/>
  <c r="S273" i="17"/>
  <c r="S274" i="17"/>
  <c r="S275" i="17"/>
  <c r="S276" i="17"/>
  <c r="S277" i="17"/>
  <c r="S278" i="17"/>
  <c r="S279" i="17"/>
  <c r="S280" i="17"/>
  <c r="S281" i="17"/>
  <c r="S282" i="17"/>
  <c r="S283" i="17"/>
  <c r="S284" i="17"/>
  <c r="S285" i="17"/>
  <c r="S286" i="17"/>
  <c r="S287" i="17"/>
  <c r="S288" i="17"/>
  <c r="S289" i="17"/>
  <c r="S290" i="17"/>
  <c r="S291" i="17"/>
  <c r="S292" i="17"/>
  <c r="S3" i="17"/>
  <c r="G170" i="17"/>
  <c r="S170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tc={5C58CD64-80F2-4566-A339-995E2A9C9240}</author>
    <author>tc={19AF702F-EDB4-475A-84BD-1E338F9AA130}</author>
    <author>tc={D90E63F0-5C4D-4290-BA52-DDD4E587F121}</author>
    <author>tc={36109159-E0B7-4E34-8A1C-D1CEC11D1D2C}</author>
    <author>tc={6CF7EFE0-9082-4B66-B143-72D96E1099F5}</author>
    <author>tc={CAD583D3-9A0B-4E0A-8629-0CA314219CA2}</author>
    <author>tc={532553D5-1EBC-4A53-A949-79BA8FCA1EBF}</author>
    <author>tc={04876DEE-FDB2-4B95-86C9-9D8D1D7ED5D4}</author>
    <author>tc={90A0E862-ACE3-40BD-B229-924029E47144}</author>
    <author>tc={0A2ED067-9E7B-4C3C-97C3-E8789D41DC27}</author>
  </authors>
  <commentList>
    <comment ref="A36" authorId="0" shapeId="0" xr:uid="{5C58CD64-80F2-4566-A339-995E2A9C9240}">
      <text>
        <t>[Threaded comment]
Your version of Excel allows you to read this threaded comment; however, any edits to it will get removed if the file is opened in a newer version of Excel. Learn more: https://go.microsoft.com/fwlink/?linkid=870924
Comment:
    Zahlen sind sehr klein. Keine Angaben zu TEUR im Zahlungsbericht</t>
      </text>
    </comment>
    <comment ref="A41" authorId="1" shapeId="0" xr:uid="{19AF702F-EDB4-475A-84BD-1E338F9AA13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Keine Angaben zu Steuerart
</t>
      </text>
    </comment>
    <comment ref="A64" authorId="2" shapeId="0" xr:uid="{D90E63F0-5C4D-4290-BA52-DDD4E587F121}">
      <text>
        <t>[Threaded comment]
Your version of Excel allows you to read this threaded comment; however, any edits to it will get removed if the file is opened in a newer version of Excel. Learn more: https://go.microsoft.com/fwlink/?linkid=870924
Comment:
    Keine spezifische Zuordnung an Steuern</t>
      </text>
    </comment>
    <comment ref="A94" authorId="3" shapeId="0" xr:uid="{36109159-E0B7-4E34-8A1C-D1CEC11D1D2C}">
      <text>
        <t>[Threaded comment]
Your version of Excel allows you to read this threaded comment; however, any edits to it will get removed if the file is opened in a newer version of Excel. Learn more: https://go.microsoft.com/fwlink/?linkid=870924
Comment:
    Keine spezifische Zuordnung an Steuern</t>
      </text>
    </comment>
    <comment ref="A159" authorId="4" shapeId="0" xr:uid="{6CF7EFE0-9082-4B66-B143-72D96E1099F5}">
      <text>
        <t>[Threaded comment]
Your version of Excel allows you to read this threaded comment; however, any edits to it will get removed if the file is opened in a newer version of Excel. Learn more: https://go.microsoft.com/fwlink/?linkid=870924
Comment:
    Zahlungsart kann nicht identifiziert werden</t>
      </text>
    </comment>
    <comment ref="A165" authorId="5" shapeId="0" xr:uid="{CAD583D3-9A0B-4E0A-8629-0CA314219CA2}">
      <text>
        <t>[Threaded comment]
Your version of Excel allows you to read this threaded comment; however, any edits to it will get removed if the file is opened in a newer version of Excel. Learn more: https://go.microsoft.com/fwlink/?linkid=870924
Comment:
    Abweichung von 100TEUR identifiziert</t>
      </text>
    </comment>
    <comment ref="G170" authorId="6" shapeId="0" xr:uid="{532553D5-1EBC-4A53-A949-79BA8FCA1EBF}">
      <text>
        <t>[Threaded comment]
Your version of Excel allows you to read this threaded comment; however, any edits to it will get removed if the file is opened in a newer version of Excel. Learn more: https://go.microsoft.com/fwlink/?linkid=870924
Comment:
    Laut Zahlungsbericht 12.730.000,00€</t>
      </text>
    </comment>
    <comment ref="A230" authorId="7" shapeId="0" xr:uid="{04876DEE-FDB2-4B95-86C9-9D8D1D7ED5D4}">
      <text>
        <t>[Threaded comment]
Your version of Excel allows you to read this threaded comment; however, any edits to it will get removed if the file is opened in a newer version of Excel. Learn more: https://go.microsoft.com/fwlink/?linkid=870924
Comment:
    Keine spezifische Zuordnung an Steuern</t>
      </text>
    </comment>
    <comment ref="A240" authorId="8" shapeId="0" xr:uid="{90A0E862-ACE3-40BD-B229-924029E4714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Keine spezifische Zuordnung an Steuern
</t>
      </text>
    </comment>
    <comment ref="A243" authorId="9" shapeId="0" xr:uid="{0A2ED067-9E7B-4C3C-97C3-E8789D41DC2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Keine spezifische Zuordnung an Steuern
</t>
      </text>
    </comment>
  </commentList>
</comments>
</file>

<file path=xl/sharedStrings.xml><?xml version="1.0" encoding="utf-8"?>
<sst xmlns="http://schemas.openxmlformats.org/spreadsheetml/2006/main" count="1352" uniqueCount="532">
  <si>
    <t>Max Bögl Stiftung &amp; Co. KG</t>
  </si>
  <si>
    <t>Gemeinde Breitscheid</t>
  </si>
  <si>
    <t>Unternehmen</t>
  </si>
  <si>
    <t>BEB Erdgas und Erdöl GmbH &amp; Co. KG
Hannover</t>
  </si>
  <si>
    <t>Clariant Produkte (Deutschland) GmbH
Frankfurt am Main</t>
  </si>
  <si>
    <t>Gebrüder Dorfner GmbH &amp; Co. Kaolin- und Kristallquarzsand-Werke KG
Hirschau</t>
  </si>
  <si>
    <t>H. Geiger GmbH Stein- und Schotterwerke
Kinding</t>
  </si>
  <si>
    <t>Holcim (Deutschland) GmbH
Hamburg</t>
  </si>
  <si>
    <t>Hülskens Holding GmbH &amp; Co.KG
Wesel</t>
  </si>
  <si>
    <t>K+S Aktiengesellschaft
Kassel</t>
  </si>
  <si>
    <t>KEMNA BAU Andreae GmbH &amp; Co. KG
Pinneberg</t>
  </si>
  <si>
    <t>Klasmann-Deilmann GmbH
Geeste</t>
  </si>
  <si>
    <t>Lausitz Energie Bergbau AG
Cottbus</t>
  </si>
  <si>
    <t>Neptune Energy Deutschland GmbH
Hannover (vormals: Lingen)</t>
  </si>
  <si>
    <t>Otto Dörner GmbH &amp; Co. KG
Hamburg</t>
  </si>
  <si>
    <t>Quarzwerke Gesellschaft mit beschränkter Haftung
Frechen</t>
  </si>
  <si>
    <t>Scherer Holding SE &amp; Co. KG
Simmern</t>
  </si>
  <si>
    <t>Südbayerisches Portland-Zementwerk Gebrüder Wiesböck &amp; Co. GmbH
Rohrdorf</t>
  </si>
  <si>
    <t>Südwestdeutsche Salzwerke Aktiengesellschaft
Heilbronn</t>
  </si>
  <si>
    <t>Valet u. Ott GmbH &amp; Co. KG Kies- und Sandwerke
Freiberg am Neckar</t>
  </si>
  <si>
    <t>Vermilion Energy Germany GmbH &amp; Co. KG
Hannover</t>
  </si>
  <si>
    <t>Wacker Chemie AG
München</t>
  </si>
  <si>
    <t>Werhahn Industrieholding SE
Neuss</t>
  </si>
  <si>
    <t>Wintershall Aktiengesellschaft
Celle</t>
  </si>
  <si>
    <t>Erdöl</t>
  </si>
  <si>
    <t>Erdgas</t>
  </si>
  <si>
    <t>RWE Aktiengesellschaft (Rheinische Baustoffwerke GmbH, Bergheim)
Essen</t>
  </si>
  <si>
    <t>Deutschland</t>
  </si>
  <si>
    <t>Bergamt Südbayern, Regierung von Oberbayern, Prinzregentenstraße 26/IV, 80538 München</t>
  </si>
  <si>
    <t>Gemeimde Dötlingen, Hauptstr. 26, 27801 Neerstedt</t>
  </si>
  <si>
    <t>Gemeinde Cappeln, Am Markt 3, 49692 Cappeln</t>
  </si>
  <si>
    <t>Gemeinde Emstek, Am Markt 1, 49685 Emstek</t>
  </si>
  <si>
    <t>Gemeinde Geeste, Am Rathaus 3, 49744 Geeste</t>
  </si>
  <si>
    <t>Gemeinde Goldenstedt, Hauptstr. 39, 49424 Goldenstedt</t>
  </si>
  <si>
    <t>Gemeinde Großenkneten, Markt 3, 26197 Großenkneten</t>
  </si>
  <si>
    <t>Gemeinde Husum, Samtgemeinde Mittelweser, Am Markt 4, 31592 Stolzenau</t>
  </si>
  <si>
    <t>Gemeinde Krummhörn, Rathausstr. 2, 26736, Krummhörn</t>
  </si>
  <si>
    <t>Gemeinde Lastrup, Am Marktplatz 1, 49688 Lastrup</t>
  </si>
  <si>
    <t>Gemeinde Neuenkirchen, Haupstr. 1 - 3, 29643 Neuenkirchen</t>
  </si>
  <si>
    <t>Gemeinde Twist, Flensbergstr. 1, 49767 Twist</t>
  </si>
  <si>
    <t>Gemeinde Visbek, Rathausplatz 1, 49429 Visbek</t>
  </si>
  <si>
    <t>Gemeinde Wardenburg, Friedrichstr. 16, 26203 Wardenburg</t>
  </si>
  <si>
    <t>Gemeinden Bötersen, Hassendorf, Horstedt, Reeßum, Samtgemeinde Sottrum, Am Eichkamp 12, 27367 Sot</t>
  </si>
  <si>
    <t>Gemeinden Brockel, Hemsbünde, Hemslingen, Samtgemeinde Bothel, Horstweg 17, 27386 Bothel</t>
  </si>
  <si>
    <t>Gemeinden Nienhagen, Adelheidsdorf, Samtgemeinde Wathlingen, Am Schmiedeberg 1, 29339 Wathlingen</t>
  </si>
  <si>
    <t>Gemeinden Osterwald, Georgsdorf, Esche, Samtgemeinde Neuenhaus, Veldhausener Str. 26, 49828 Neuenl</t>
  </si>
  <si>
    <t>Gemeinden Steinhorst, Hankensbüttel, Samtgemeinde Hankensbüttel, Goethestr. 2, 29386 Hankensbüttel</t>
  </si>
  <si>
    <t>Landesbergamt Niedersachsen, Hindenburgplatz 9, 38678 Clausthal-Zellerfeld</t>
  </si>
  <si>
    <t>Stadt Bassum, Alte Poststr. 14, 27211 Bassum</t>
  </si>
  <si>
    <t>Stadt Burgwedel, Fuhrberger Str. 4, 30938 Burgwedel</t>
  </si>
  <si>
    <t>Stadt Hannover, Trammplatz 2, 30159 Hannover</t>
  </si>
  <si>
    <t>Stadt Meppen, Markt 43, 49716 Meppen</t>
  </si>
  <si>
    <t>Stadt Munster, Wilhelm Bokelmannstr. 32, 29633 Munster</t>
  </si>
  <si>
    <t>Stadt Rotenburg, Große Str. 1, 27356 Rotenburg</t>
  </si>
  <si>
    <t>Stadt Soltau, Poststr. 12, 29614 Soltau</t>
  </si>
  <si>
    <t>Stadt Sulingen, Galtener Straße 12, 27232 Sulingen</t>
  </si>
  <si>
    <t>Stadt Vechta, Burgstr. 6, 49377 Vechta</t>
  </si>
  <si>
    <t>Stadt Visselhoevede, Marktplatz 2, 27374 Visselhoevede</t>
  </si>
  <si>
    <t>Stadt Walsrode, Lange Straße 22, 29664 Walsrode</t>
  </si>
  <si>
    <t>Stadt Wildeshausen, Am Markt 1, 27793 Wildeshausen</t>
  </si>
  <si>
    <t>Gemeinde Bruckberg</t>
  </si>
  <si>
    <t>Gemeinde Gammelsdorf</t>
  </si>
  <si>
    <t>Gemeinde Kumhausen</t>
  </si>
  <si>
    <t>Gemeinde Rudelzhausen</t>
  </si>
  <si>
    <t>Stadt Hirschau</t>
  </si>
  <si>
    <t>Bayerische Staatsforsten AöR</t>
  </si>
  <si>
    <t>Finanzamt Gießen</t>
  </si>
  <si>
    <t>Gemeinde Zeithain</t>
  </si>
  <si>
    <t>Kreis Steinburg</t>
  </si>
  <si>
    <t>Kreis Warendorf</t>
  </si>
  <si>
    <t>Landesamt für Natur, Umwelt und Verbraucherschutz NRW</t>
  </si>
  <si>
    <t>Stadtverwaltung Friedrichsdorf</t>
  </si>
  <si>
    <t>Finanzamt Kleve</t>
  </si>
  <si>
    <t>Landesamt für Natur und Umwelt, Düsseldorf</t>
  </si>
  <si>
    <t>Stadt Arnsberg</t>
  </si>
  <si>
    <t>Stadt Kamp-Lintfort</t>
  </si>
  <si>
    <t>Stadt Rees</t>
  </si>
  <si>
    <t>Stadt Rheinberg</t>
  </si>
  <si>
    <t>Stadt Voerde</t>
  </si>
  <si>
    <t>Stadt Wesel</t>
  </si>
  <si>
    <t xml:space="preserve">Deutschland </t>
  </si>
  <si>
    <t xml:space="preserve"> Landeshauptkasse Sachsen-Anhalt, Dessau-Roßlau</t>
  </si>
  <si>
    <t>HCC-Hessische Competence Center, Hessen</t>
  </si>
  <si>
    <t>Landesamt für Geologie und Bergwesen, Halle</t>
  </si>
  <si>
    <t>Landesforstbetrieb Sachsen-Anhalt, Oberharz am Brocken</t>
  </si>
  <si>
    <t>Landkreis Goslar, Goslar</t>
  </si>
  <si>
    <t>Niedersächsische Landesforsten, Clausthal-Zellerfeld</t>
  </si>
  <si>
    <t>Finanzamt Lingen, Mühlentorstraße 16, 49808 Lingen (Ems)</t>
  </si>
  <si>
    <t>Gemeinde Bösel, Am Kirchplatz 15, 26219 Bösel</t>
  </si>
  <si>
    <t>Gemeinde Twist, Flensbergstraße 7, 49767 Twist</t>
  </si>
  <si>
    <t>NLG Niedersächsische Landgesellschaft mbH, Am Nachtigallenwäldchen2, 49716 Meppen</t>
  </si>
  <si>
    <t>Samtgemeinde Dörpen, Hauptstr. 25, 26892 Dörpen</t>
  </si>
  <si>
    <t>Staatliche Moorverwaltung, Weser-Ems, Süd-Nord-Straße 8, 49716 Meppen</t>
  </si>
  <si>
    <t>Amt Peitz, Schulstraße 6, 03185 Peitz</t>
  </si>
  <si>
    <t>Gemeinde Boxberg / Oberlausitz, Südstraße 4, 02943 Boxberg</t>
  </si>
  <si>
    <t>Gemeinde Schenkendöbern, Gemeindeallee 45, 03172 Schenkendöbern</t>
  </si>
  <si>
    <t>Gewässerverband Spree-Neiße, Am Großen Spreewehr 8, 03044 Cottbus</t>
  </si>
  <si>
    <t>Landesamt für Umwelt Brandenburg,Seeburger Chaussee 2, 14476 Potsdam</t>
  </si>
  <si>
    <t>Landesdirektion Sachsen, Altchemnitzer Str. 41, 09120 Chemnitz</t>
  </si>
  <si>
    <t>Stadt Spremberg, Am Markt 1, 03130 Spremberg</t>
  </si>
  <si>
    <t>Stadt Welzow, Poststraße 8, 03119 Welzow</t>
  </si>
  <si>
    <t>Stadtverwaltung Cottbus, Neumarkt 5, 03046 Cottbus</t>
  </si>
  <si>
    <t>Verwaltungsgemeinschaft Schleife, Friedensstraße 83, 02959 Schleife</t>
  </si>
  <si>
    <t>Bayerische Staatsforsten AöR, Regensburg</t>
  </si>
  <si>
    <t>Landesamt für Bergbau, Geologie und Rohstoffe, Cottbus</t>
  </si>
  <si>
    <t>Thüringer Landesamt für Umwelt, Bergbau und Naturschutz, Jena</t>
  </si>
  <si>
    <t>Amt Am Peenestrom, Burgstr. 6, 17438 Wolgast</t>
  </si>
  <si>
    <t>Finanzamt Friedrichsh.-Kreuzberg, Mehringdamm 22, 10961 Berlin</t>
  </si>
  <si>
    <t>Finanzamt Hannover-Nord, Vahrenwalder Str. 206, 30165 Hannover</t>
  </si>
  <si>
    <t>Finanzamt Hmb-Barmbek-Uhlenhorst, Hamburger Str. 23, 22083 Hamburg</t>
  </si>
  <si>
    <t>Gemeinde Geeste, Am Rathaus 3, 49744 Geeste-Dalum</t>
  </si>
  <si>
    <t>Gemeinde Twist, Flensburgerstr. 7, 49767 Twist</t>
  </si>
  <si>
    <t>Gewerbesteuerzahlungen &lt; 100.000,00 EUR je Kommune</t>
  </si>
  <si>
    <t>Hansestadt Salzwedel, An der Mönchskirche 5, 29410 Salzwedel</t>
  </si>
  <si>
    <t>Landesamt für Bergbau, Energie und Geologie für Niedersachsen</t>
  </si>
  <si>
    <t>Landesamt für Geologie und Bergbau, Mainz</t>
  </si>
  <si>
    <t>Landeshauptstadt Hannover, Johannssenstr. 10, 30159 Hannover</t>
  </si>
  <si>
    <t>Samtgemeinde Emlichheim, Hauptstr. 24, 49824 Emlichheim</t>
  </si>
  <si>
    <t>Samtgemeinde Neuenhaus, Veldhausener Str. 26, 49828 Neuenhaus</t>
  </si>
  <si>
    <t>Samtgemeinde Uelsen, Itterbecker Str. 11, 49843 Uelsen</t>
  </si>
  <si>
    <t>Stadt Lingen (Ems), Elisabethstr. 14-16, 49808 Lingen (Ems)</t>
  </si>
  <si>
    <t>Stadt Neustadt a. Rbge., Nienburger Str. 31, 31535 Neustadt a. Rbge.</t>
  </si>
  <si>
    <t>Stadtverwaltung Speyer, Maximilianstr. 100, 67346 Speyer</t>
  </si>
  <si>
    <t>VG Beetzendorf-Diesdorf, Marschweg 3, 38489 Beetzendorf</t>
  </si>
  <si>
    <t>Finanzamt Bad Segeberg</t>
  </si>
  <si>
    <t>Finanzamt Hamburg</t>
  </si>
  <si>
    <t>Finanzamt Schwerin</t>
  </si>
  <si>
    <t>Finanzamt Winsen (Luhe)</t>
  </si>
  <si>
    <t>Finanzamt Wismar</t>
  </si>
  <si>
    <t>Land NRW an Finanzkasse, 50312 Brühl</t>
  </si>
  <si>
    <t>Stadt Frechen, 50226 Frechen</t>
  </si>
  <si>
    <t>Stadt Haltern am See, 45721 Haltern</t>
  </si>
  <si>
    <t>Stadt Hirschau, 92242 Hirschau</t>
  </si>
  <si>
    <t>Stadt Oebisfelde-Weferlingen, 39646 Weferlingen</t>
  </si>
  <si>
    <t>Amtsgericht Kerpen</t>
  </si>
  <si>
    <t>Bezirksregierung Köln</t>
  </si>
  <si>
    <t>Die Autobahn GmbH des Bundes</t>
  </si>
  <si>
    <t>Erftverband</t>
  </si>
  <si>
    <t>Finanzamt Aachen-Kreis</t>
  </si>
  <si>
    <t>Finanzamt Bergheim</t>
  </si>
  <si>
    <t>Finanzamt Brühl</t>
  </si>
  <si>
    <t>Finanzamt Düren</t>
  </si>
  <si>
    <t>Finanzamt Erkelenz</t>
  </si>
  <si>
    <t>Finanzamt Grevenbroich</t>
  </si>
  <si>
    <t>Finanzamt Jülich</t>
  </si>
  <si>
    <t>Kolpingstadt Kerpen</t>
  </si>
  <si>
    <t>Kreisstadt Bergheim</t>
  </si>
  <si>
    <t>Kreiswasserwerk Heinsberg</t>
  </si>
  <si>
    <t>Landesamt für Natur, Umwelt und Verbraucherschutz
NRW</t>
  </si>
  <si>
    <t>Landesbetrieb Geologischer Dienst NRW</t>
  </si>
  <si>
    <t>Landesbetrieb Straßenbau NRW</t>
  </si>
  <si>
    <t>NEW Netz GmbH</t>
  </si>
  <si>
    <t>Rhein-Kreis-Neuss</t>
  </si>
  <si>
    <t>SEG/ Neuland Hambach GmbH</t>
  </si>
  <si>
    <t>Stadt Bedburg</t>
  </si>
  <si>
    <t>Stadt Erkelenz</t>
  </si>
  <si>
    <t>Stadtentwässerung Düren</t>
  </si>
  <si>
    <t>Stadtwerke Jülich GmbH</t>
  </si>
  <si>
    <t>Wasserverband Eifel-Rur</t>
  </si>
  <si>
    <t>Zentrale Zahlstelle Justiz</t>
  </si>
  <si>
    <t>Zweckverband Kölner Randkanal</t>
  </si>
  <si>
    <t>Zweckverband LANDFOLGE Garzweiler</t>
  </si>
  <si>
    <t>Daun</t>
  </si>
  <si>
    <t>Kottenheim</t>
  </si>
  <si>
    <t>Diverse Geimenden</t>
  </si>
  <si>
    <t>Finanzamt Rosenheim</t>
  </si>
  <si>
    <t>Finanzamt Heilbronn, Heilbronn (Baden-
Württemberg)</t>
  </si>
  <si>
    <t>Markt Berchtesgaden, Berchtesgaden (Bayern)</t>
  </si>
  <si>
    <t>Stadt Bad Friedrichshall, Bad Friedrichshall
(Baden-Württemberg)</t>
  </si>
  <si>
    <t>Stadt Bad Reichenhall, Bad Reichenhall
(Bayern)</t>
  </si>
  <si>
    <t>Stadt Heilbronn, Heilbronn (Baden-Württemberg)</t>
  </si>
  <si>
    <t>Gemeinde Steinmauern</t>
  </si>
  <si>
    <t>Landesbergdirektion</t>
  </si>
  <si>
    <t>Stadt Haigerloch</t>
  </si>
  <si>
    <t>Forstamt Ankum, Ankum, Niedersachsen</t>
  </si>
  <si>
    <t>Forstamt Beerfelden, Beerfelden, Hessen</t>
  </si>
  <si>
    <t>Forstamt Clausthal, Clausthal-Zellerfeld, Niedersachsen</t>
  </si>
  <si>
    <t>Forstamt Donnersberg, Kirchheimbolanden, Rheinland-Pfalz</t>
  </si>
  <si>
    <t>Forstamt Melsungen, Melsungen, Hessen</t>
  </si>
  <si>
    <t>Forstamt Oldendorf, Hess. Oldendorf, Niedersachsen</t>
  </si>
  <si>
    <t>Forstamt Schlüchtern, Schlüchtern, Hessen</t>
  </si>
  <si>
    <t>Gemeinde Hohe Börde, Hohe Börde, Sachsen-Anhalt</t>
  </si>
  <si>
    <t>Gemeinde Schmelz, Schmelz, Saarland</t>
  </si>
  <si>
    <t>Gemeindeverwaltung Floh-Seligenthal, Floh-Seligenthal, Thüringen</t>
  </si>
  <si>
    <t>Landesamt für Geologie und Bergwesen des Landes Sachsen-Anhalt, Halle (Saale), Sachsen-
Anhalt</t>
  </si>
  <si>
    <t>Magistrat der Stadt Leun, Leun, Hessen</t>
  </si>
  <si>
    <t>Markt Maroldsweisach, Maroldsweisach, Bayern</t>
  </si>
  <si>
    <t>Stadt Bischofsheim a.d.Rhön, Bischofsheim a.d.Rhön, Bayern</t>
  </si>
  <si>
    <t>Stadt Winterberg, Winterberg, Nordrhein-Westfalen</t>
  </si>
  <si>
    <t>Verbandsgemeinde Flechtingen, Flechtingen, Sachsen-Anhalt</t>
  </si>
  <si>
    <t>Verbandsgemeindeverwaltung Bad Kreuznach, Bad Kreuznach, Rheinland-Pfalz</t>
  </si>
  <si>
    <t>Verbandsgemeindeverwaltung Lauterecken-Wolfstein, Lauterecken-Wolfstein, Rheinland-
Pfalz</t>
  </si>
  <si>
    <t>Verbandsgemeindeverwaltung Selters (Westerwald), Selters, Rheinland-Pfalz</t>
  </si>
  <si>
    <t>Verbandsgemeindeverwaltung Westerburg, Westerburg, Rheinland-Pfalz</t>
  </si>
  <si>
    <t>Körperschaftsteuer
EUR</t>
  </si>
  <si>
    <t>Ort</t>
  </si>
  <si>
    <t>Feldesabgaben
EUR</t>
  </si>
  <si>
    <t>Gewerbesteuer
EUR</t>
  </si>
  <si>
    <t>Zahlungen in die Infrastruktur
EUR</t>
  </si>
  <si>
    <t>Gemeinde/Staatliche Stellen</t>
  </si>
  <si>
    <t>Projekt</t>
  </si>
  <si>
    <t>k.A
EUR</t>
  </si>
  <si>
    <t>Produktionszahlungsansprüchen
EUR</t>
  </si>
  <si>
    <t>Ertragsteuern
EUR</t>
  </si>
  <si>
    <t>Steuer
EUR</t>
  </si>
  <si>
    <t>Pachtzahlungen
EUR</t>
  </si>
  <si>
    <t>Nutzungsentgelte
EUR</t>
  </si>
  <si>
    <t>Lizenz-, Miet- und Zugangsgebühren
EUR</t>
  </si>
  <si>
    <t>Summe
EUR</t>
  </si>
  <si>
    <t>Belgien</t>
  </si>
  <si>
    <t>Zuschlagstoffe Ost</t>
  </si>
  <si>
    <t>Zuschlagstoffe West</t>
  </si>
  <si>
    <t>Niederlande</t>
  </si>
  <si>
    <t>Gemeente Beesel</t>
  </si>
  <si>
    <t>Zuschlagstoffe Süd</t>
  </si>
  <si>
    <t>Neuhof-Ellers</t>
  </si>
  <si>
    <t>Werra</t>
  </si>
  <si>
    <t>Bernburg</t>
  </si>
  <si>
    <t>Braunschweig-Lüneburg</t>
  </si>
  <si>
    <t>Zielitz</t>
  </si>
  <si>
    <t>Belastingdienst, Heerlen</t>
  </si>
  <si>
    <t>Frisia</t>
  </si>
  <si>
    <t>Ministerie van Economische Zaken en Klimaat, Den Haag</t>
  </si>
  <si>
    <t>Canada</t>
  </si>
  <si>
    <t>Sask Water, Moose Jaw, Saskatchewan</t>
  </si>
  <si>
    <t>Bethune</t>
  </si>
  <si>
    <t>Ministry of Finance, Regina, Saskatchewan</t>
  </si>
  <si>
    <t>Ministry of the Economy, Regina, Saskatchewan</t>
  </si>
  <si>
    <t>Water Security Agency, Moose Jaw, Saskatchewan</t>
  </si>
  <si>
    <t>Steinbruch Unterberg</t>
  </si>
  <si>
    <t>Kieswerk Ditfurt</t>
  </si>
  <si>
    <t>Kieswerk Frose</t>
  </si>
  <si>
    <t>Kieswerk Gnetsch</t>
  </si>
  <si>
    <t>Kieswerk Löberitz</t>
  </si>
  <si>
    <t>Kieswerk Schladebach</t>
  </si>
  <si>
    <t>Kieswerk Sollnitz</t>
  </si>
  <si>
    <t>Kieswerk Wallendorf</t>
  </si>
  <si>
    <t>Kieswerk Wörbzig</t>
  </si>
  <si>
    <t>Steinbruch Beesenlaublingen</t>
  </si>
  <si>
    <t>Steinbruch Petersberg</t>
  </si>
  <si>
    <t>Steinbruch Rieder</t>
  </si>
  <si>
    <t>Steinbruch Schwerz</t>
  </si>
  <si>
    <t>Steinbruch Trebnitz</t>
  </si>
  <si>
    <t>Steinbruch Huneberg</t>
  </si>
  <si>
    <t>Ortsverlegung Mühlrose</t>
  </si>
  <si>
    <t>übrige Projekte jeweils &lt; 100 T€</t>
  </si>
  <si>
    <t>Weiterführung Welzow-Vertrag</t>
  </si>
  <si>
    <t>Wassernutzungsentgelt</t>
  </si>
  <si>
    <t>Wasserentnahmeabgabe</t>
  </si>
  <si>
    <t>Verbandsbeitrag Gewässerunterhaltung</t>
  </si>
  <si>
    <t>Erschwernisbeitrag für Gewässerunterhaltung, übrige Projekte jeweils &lt; 100 T€</t>
  </si>
  <si>
    <t>Bau Radweg</t>
  </si>
  <si>
    <t>Niederpöllnitz</t>
  </si>
  <si>
    <t>Untschen</t>
  </si>
  <si>
    <t>Wiesenhofen</t>
  </si>
  <si>
    <t>Linthe</t>
  </si>
  <si>
    <t>Waltersdorf</t>
  </si>
  <si>
    <t>Clausthal-Zellerfeld</t>
  </si>
  <si>
    <t>Adorf Karbon</t>
  </si>
  <si>
    <t>Bramberge</t>
  </si>
  <si>
    <t>Georgsdorf</t>
  </si>
  <si>
    <t>Rühlermoor Valendis</t>
  </si>
  <si>
    <t>WEK</t>
  </si>
  <si>
    <t>Ringe GAS</t>
  </si>
  <si>
    <t>Walsrode/Idsingen</t>
  </si>
  <si>
    <t>Apeldorn</t>
  </si>
  <si>
    <t>Hamwiede</t>
  </si>
  <si>
    <t>Ratzel</t>
  </si>
  <si>
    <t>Ringe Öl</t>
  </si>
  <si>
    <t>Fehndorf</t>
  </si>
  <si>
    <t>Römerberg</t>
  </si>
  <si>
    <t>Polen</t>
  </si>
  <si>
    <t>Finanzamt, 51-130 Wrocław</t>
  </si>
  <si>
    <t>Forstamt, 97-213 Smardzewice</t>
  </si>
  <si>
    <t>Staatliche Forstverwaltung, 91-402 Łódź</t>
  </si>
  <si>
    <t>Forstamt, 59-940 Węgliniec</t>
  </si>
  <si>
    <t>Staatliche Forstverwaltung, 50-357 Wrocław</t>
  </si>
  <si>
    <t>Ukraine</t>
  </si>
  <si>
    <t>Finanzamt, 04119 Kyiv</t>
  </si>
  <si>
    <t>Tschechische Republik</t>
  </si>
  <si>
    <t>Finanzkasse, 470 01 České Lípa</t>
  </si>
  <si>
    <t>Bergamt</t>
  </si>
  <si>
    <t>Lesy České republiky, s.p. (Forstamt)</t>
  </si>
  <si>
    <t>Slowakische Republik</t>
  </si>
  <si>
    <t>Finanzkasse, Nám. Oslobodenia 6, 905 01 Senica</t>
  </si>
  <si>
    <t>Tagebau Hambach</t>
  </si>
  <si>
    <t>projektübergreifend</t>
  </si>
  <si>
    <t>Kieswerke</t>
  </si>
  <si>
    <t>Tagebau Inden</t>
  </si>
  <si>
    <t>Tagebau Garzweiler</t>
  </si>
  <si>
    <t>Östereich</t>
  </si>
  <si>
    <t>Österreich. Bundesforste AG, Purkersdorf</t>
  </si>
  <si>
    <t>Finanzamt Österreich, Wien</t>
  </si>
  <si>
    <t>Land Niederösterreich-Abt.Landw.Bildung</t>
  </si>
  <si>
    <t>Zollamt Graz</t>
  </si>
  <si>
    <t>Italien</t>
  </si>
  <si>
    <t>Finanzamt Bozen</t>
  </si>
  <si>
    <t>Natursteingewinnung Niedersachsen</t>
  </si>
  <si>
    <t>Natursteingewinnung Rheinland-Pfalz</t>
  </si>
  <si>
    <t>Nicht projektbezogene Zahlungen</t>
  </si>
  <si>
    <t>Natursteingewinnung Hessen</t>
  </si>
  <si>
    <t>Natursteingewinnung Saarland</t>
  </si>
  <si>
    <t>Natursteingewinnung Sachsen-Anhalt</t>
  </si>
  <si>
    <t>Natursteingewinnung Bayern</t>
  </si>
  <si>
    <t>Natursteingewinnung Nordrhein-Westfalen</t>
  </si>
  <si>
    <t>Russland</t>
  </si>
  <si>
    <t>Federal Tax Service of Russia of the Karelia Republic (Förderaler Steuerdienst Russland für
die Republik Karelien)</t>
  </si>
  <si>
    <t>Natursteingewinnung Russland</t>
  </si>
  <si>
    <t>Federal Tax Service of Russia No. 9 for Leningrad region (Förderaler Steuerdienst Russland
Nr. 9 für das Gebiet Leningrad)</t>
  </si>
  <si>
    <t>Dolnośląski Urząd Skarbowy Wrocław Psie Pole, Wrocław (Niederschlesiches Finanzamt in
Breslau, Breslau)</t>
  </si>
  <si>
    <t>Regionalna Dyrekcja Lasów Państwowych we Wrocławiu, Wrocław (Regionaldirektion der
Staatsforsten in Breslau, Breslau)</t>
  </si>
  <si>
    <t>Natursteingewinnung Polen</t>
  </si>
  <si>
    <t>Narodowy Fundusz Ochrony Srodowiska i Gospodarki Wodnej, Warszawa (Nationaler Fonds
für Umweltschutz und Wasserwirtschaft, Warschau)</t>
  </si>
  <si>
    <t>Nadlesnictwo Jugöw w Jugowie, Jugöw (Forstamt Hausdorf, Hausdorf)</t>
  </si>
  <si>
    <t>Urząd Gminy Męcinka (Gemeindeamt Herrmannsdorf, Herrmannsdorf)</t>
  </si>
  <si>
    <t>Nadleśnictwo Wałbrzych, Boguszów-Gorce (Forstamt Waldenburg/Schlesien, Gottesberg-Rothenbach)</t>
  </si>
  <si>
    <t>Urząd Gminy Nowa Ruda, Nowa Ruda (Gemeindeamt Neurode, Neurode)</t>
  </si>
  <si>
    <t>Urząd Miejski w Ząbkowicach Śląskich, Ząbkowice Śląskie (Stadtamt Frankenstein, Frankenstein)</t>
  </si>
  <si>
    <t>Lasy Państwowe Nadleśnictwo Bardo Śląskie, Bardo (Forstamt Wartha, Wartha)</t>
  </si>
  <si>
    <t>Urząd Miejski w Mieroszów, Mieroszów Stadtamt Friedland, Friedland)</t>
  </si>
  <si>
    <t>Ungarn</t>
  </si>
  <si>
    <t>NAV társasági adó, Budapest (Steuer- und Finanzamt, Budapest)</t>
  </si>
  <si>
    <t>Magyar Bányászati és Földtani Hivatal, Budapest (Landesbergamt, Budapest)</t>
  </si>
  <si>
    <t>Natursteingewinnung Ungarn</t>
  </si>
  <si>
    <t>Önkormányzat Uzsa (Gemeinde Uzsa)</t>
  </si>
  <si>
    <t>Tschechien</t>
  </si>
  <si>
    <t>Finanční úřad územní pracoviště v Teplicích Finanční úřady (Finanzamt Teplitz)</t>
  </si>
  <si>
    <t>Úřad pro zastupování státu ve věcech majetkových Uzemní pracoviště Ústí nad Labem (Amt
für Vermögensangelegenheiten, Aussig an der Elbe)</t>
  </si>
  <si>
    <t>Natursteingewinnung Tschechien</t>
  </si>
  <si>
    <t>State treasury service of Ukraine, Kyiv (Staatskasse der Ukraine, Kiew)</t>
  </si>
  <si>
    <t>Natursteingewinnung Ukraine</t>
  </si>
  <si>
    <t>Libyen</t>
  </si>
  <si>
    <t>General Department of Companies Accounting,
NOC, Tripolis, Libyen</t>
  </si>
  <si>
    <t>Vertragsgebiet 91</t>
  </si>
  <si>
    <t>Vertragsgebiet 107</t>
  </si>
  <si>
    <t>Arabian Gulf Oil Company, Benghazi</t>
  </si>
  <si>
    <t>Mellitah Oil &amp; Gas B.V. Libyan Branch, Tripolis</t>
  </si>
  <si>
    <t>Harouge Oil Operations, Tripolis, Libyen</t>
  </si>
  <si>
    <t>Zueitina Oil Company, Tripolis, Libya</t>
  </si>
  <si>
    <t>Fördersabgaben
EUR</t>
  </si>
  <si>
    <t>Allgemein</t>
  </si>
  <si>
    <t>Niederlanden</t>
  </si>
  <si>
    <t>RWE Power AG</t>
  </si>
  <si>
    <t>Anmerkungen</t>
  </si>
  <si>
    <t>Sektor</t>
  </si>
  <si>
    <t>1.</t>
  </si>
  <si>
    <t>BEB Erdgas und Erdöl GmbH &amp; Co. KG, Hannover</t>
  </si>
  <si>
    <t>Erdöl und Erdgas</t>
  </si>
  <si>
    <t>2.</t>
  </si>
  <si>
    <t>Steine und Erden</t>
  </si>
  <si>
    <t>3.</t>
  </si>
  <si>
    <t>ExxonMobil Production Deutschland GmbH, Hannover</t>
  </si>
  <si>
    <t>4.</t>
  </si>
  <si>
    <t>Heidelberg Materials Mineralik DE GmbH, Heidelberg</t>
  </si>
  <si>
    <t>5.</t>
  </si>
  <si>
    <t>Holcim (Deutschland) GmbH, Hamburg</t>
  </si>
  <si>
    <t>6.</t>
  </si>
  <si>
    <t>Hülskens Holding GmbH &amp; Co. KG, Wesel</t>
  </si>
  <si>
    <t>7.</t>
  </si>
  <si>
    <t>K+S Minerals and Agriculture GmbH, Kassel</t>
  </si>
  <si>
    <t>Kali und Salze</t>
  </si>
  <si>
    <t>8.</t>
  </si>
  <si>
    <t>Lausitz Energie Bergbau AG, Cottbus</t>
  </si>
  <si>
    <t>Braunkohle</t>
  </si>
  <si>
    <t>9.</t>
  </si>
  <si>
    <t>MIBRAG Energy Group GmbH, Zeitz</t>
  </si>
  <si>
    <t>10.</t>
  </si>
  <si>
    <t>Neptune Energy Deutschland GmbH, Hannover</t>
  </si>
  <si>
    <t>11.</t>
  </si>
  <si>
    <t>Quarzwerke GmbH, Frechen</t>
  </si>
  <si>
    <t>12.</t>
  </si>
  <si>
    <t>RWE Power AG, Essen</t>
  </si>
  <si>
    <t>Steine und Erden, 
Braunkohle</t>
  </si>
  <si>
    <t>13.</t>
  </si>
  <si>
    <t>Sibelco Gruppe, Ransbach-Baumbach</t>
  </si>
  <si>
    <t>14.</t>
  </si>
  <si>
    <t>Südwestdeutsche Salzwerke AG, Heilbronn</t>
  </si>
  <si>
    <t>15.</t>
  </si>
  <si>
    <t>Vermilion Energy Germany GmbH &amp; Co. KG, Hannover</t>
  </si>
  <si>
    <t>16.</t>
  </si>
  <si>
    <t>Wacker Chemie AG, München</t>
  </si>
  <si>
    <t>17.</t>
  </si>
  <si>
    <r>
      <t>Sektoren</t>
    </r>
    <r>
      <rPr>
        <vertAlign val="superscript"/>
        <sz val="11"/>
        <color theme="1"/>
        <rFont val="Aptos"/>
        <family val="2"/>
      </rPr>
      <t xml:space="preserve"> *</t>
    </r>
  </si>
  <si>
    <t>Geschätzte Abdeckung aller identifizierter Unternehmen</t>
  </si>
  <si>
    <t>Geschätzte Abdeckung aller teilnehmenden Unternehmen</t>
  </si>
  <si>
    <t>Bezugsgröße Ermittlung Abdeckung</t>
  </si>
  <si>
    <t>Erdöl**</t>
  </si>
  <si>
    <t>Erdgas**</t>
  </si>
  <si>
    <t>Kali und Kalisalzprdukte</t>
  </si>
  <si>
    <t>Steinsalz</t>
  </si>
  <si>
    <t>Siedesalz</t>
  </si>
  <si>
    <r>
      <t>* </t>
    </r>
    <r>
      <rPr>
        <sz val="11"/>
        <color rgb="FF000000"/>
        <rFont val="Aptos"/>
        <family val="2"/>
      </rPr>
      <t>Auf die Ermittlung eines Grades der Abdeckung des Sektors Steine und Erden wurde vor dem Hintergrund der Kleinteiligkeit des Sektors verzichtet.</t>
    </r>
  </si>
  <si>
    <t>**Auf die Aufnahme der verbleibenden Anteile des Sektors Erdöl und Erdgas wurde verzichtet, da es sich um mehrere kleinere Unternehmen handelt (vgl. https://www.bveg.de/Der-BVEG/Publikationen/Jahresberichte).</t>
  </si>
  <si>
    <t> </t>
  </si>
  <si>
    <t>Gesamtbetrag lt. Unternehmen</t>
  </si>
  <si>
    <t>EUR</t>
  </si>
  <si>
    <t>Körperschaftsteuer</t>
  </si>
  <si>
    <t>Gewerbesteuer</t>
  </si>
  <si>
    <t>Feldes-/Förderabgabe</t>
  </si>
  <si>
    <t>Pachtzahlungen</t>
  </si>
  <si>
    <t>Zahlung in die Infrastruktur</t>
  </si>
  <si>
    <t>Betrag lt. Unternehmen</t>
  </si>
  <si>
    <t>ExxonMobil Production Deutschland GmbH</t>
  </si>
  <si>
    <t>Holcim (Deutschland) GmbH</t>
  </si>
  <si>
    <t>Lausitz Energie Bergbau AG</t>
  </si>
  <si>
    <t>Finanzamt Cottbus</t>
  </si>
  <si>
    <t>Neptune Energy Deutschland GmbH</t>
  </si>
  <si>
    <t>Finanzamt Hannover-Nord</t>
  </si>
  <si>
    <t>Quarzwerke GmbH</t>
  </si>
  <si>
    <t>Sibelco Deutschland GmbH</t>
  </si>
  <si>
    <t>Finanzant Montabaur</t>
  </si>
  <si>
    <t>Südwestdeutsche Salzwerke AG</t>
  </si>
  <si>
    <t>Finanzamt Heilbronn</t>
  </si>
  <si>
    <t>BEB Erdgas und Erdöl GmbH &amp; Co. KG</t>
  </si>
  <si>
    <t/>
  </si>
  <si>
    <t>Dyckerhoff Gruppe</t>
  </si>
  <si>
    <t>Heidelberg Materials Mineralik DE GmbH</t>
  </si>
  <si>
    <t>Hülskens Holding GmbH &amp; Co.KG</t>
  </si>
  <si>
    <t>K+S Minerals and Agriculture GmbH</t>
  </si>
  <si>
    <t>MIBRAG Energy Group GmbH</t>
  </si>
  <si>
    <t>Sibelco Gruppe</t>
  </si>
  <si>
    <t>Südwestdeutsche Salzwerke Aktiengesellschaft</t>
  </si>
  <si>
    <t>Vermilion Energy Germany GmbH &amp; Co. KG</t>
  </si>
  <si>
    <t>Wacker Chemie AG</t>
  </si>
  <si>
    <t>Einnehmende Kommune</t>
  </si>
  <si>
    <t>Einzahlende Unternehmen</t>
  </si>
  <si>
    <t>Kommune</t>
  </si>
  <si>
    <t>Hannover</t>
  </si>
  <si>
    <t>Hamburg</t>
  </si>
  <si>
    <t>Großenkneten</t>
  </si>
  <si>
    <t>Meppen</t>
  </si>
  <si>
    <t>Sulingen</t>
  </si>
  <si>
    <t>Steyerberg</t>
  </si>
  <si>
    <t>Heilbronn</t>
  </si>
  <si>
    <t>Frechen</t>
  </si>
  <si>
    <t>Vechta</t>
  </si>
  <si>
    <t>Salzwedel</t>
  </si>
  <si>
    <t>Speyer</t>
  </si>
  <si>
    <t>Spremberg</t>
  </si>
  <si>
    <t>Zwischensumme</t>
  </si>
  <si>
    <t>Übrige Kommunen</t>
  </si>
  <si>
    <t>Gesamtsumme</t>
  </si>
  <si>
    <t>Empfangende Kommune</t>
  </si>
  <si>
    <t>Leistendes Unternehmen / Unternehmensgruppe</t>
  </si>
  <si>
    <t>Stadt Hannover</t>
  </si>
  <si>
    <t>Stadt Hamburg</t>
  </si>
  <si>
    <t>Stadt Meppen</t>
  </si>
  <si>
    <t>Stadt Sulingen</t>
  </si>
  <si>
    <t>Stadt Heilbronn</t>
  </si>
  <si>
    <t>Stadt Frechen</t>
  </si>
  <si>
    <t>Stadt Vechta</t>
  </si>
  <si>
    <t>Hansestadt Salzwedel</t>
  </si>
  <si>
    <t>Samtgemeinde Hankensbüttel</t>
  </si>
  <si>
    <t>Samtgemeinde Neuenhaus</t>
  </si>
  <si>
    <t>Stadt Speyer</t>
  </si>
  <si>
    <t>Stadt Spremberg</t>
  </si>
  <si>
    <t>Samtgemeinde Bothel</t>
  </si>
  <si>
    <t>zuständige überörtliche Rechnungsprüfung</t>
  </si>
  <si>
    <t>Gemeindeprüfungsanstalt Baden-Württemberg</t>
  </si>
  <si>
    <t>Landesrechnungshof Sachsen-Anhalt</t>
  </si>
  <si>
    <t>Rechnungshof der Freien und Hansestadt Hamburg</t>
  </si>
  <si>
    <t>Rechnungshof Rheinland-Pfalz</t>
  </si>
  <si>
    <t>Anzahl der Kommunen, die GewSt empfangen</t>
  </si>
  <si>
    <t>Dyckerhoff-Gruppe</t>
  </si>
  <si>
    <t xml:space="preserve">MIBRAG Energy Group GmbH </t>
  </si>
  <si>
    <t>LEAG Lausitzer Energie Bergbau AG</t>
  </si>
  <si>
    <t>RWE-Gruppe / RWE Power AG</t>
  </si>
  <si>
    <t>RWE-Gruppe / Rheinische Baustoffwerke GmbH</t>
  </si>
  <si>
    <t>Vermillion Energy Germany GmbH &amp; Co. KG</t>
  </si>
  <si>
    <t>Transparenzregister / PEP</t>
  </si>
  <si>
    <t>Einsicht in das Transparenzregister durch den UV</t>
  </si>
  <si>
    <t>Ergebnisse Datenmeldungen der Unternehmen</t>
  </si>
  <si>
    <t>Angaben erfolgt</t>
  </si>
  <si>
    <t>Eingabe Transparenzregister erfolgt</t>
  </si>
  <si>
    <t>wirtschaftlich Berechtigter</t>
  </si>
  <si>
    <t>PEP</t>
  </si>
  <si>
    <t>erfolgt</t>
  </si>
  <si>
    <t>ja</t>
  </si>
  <si>
    <t>nein</t>
  </si>
  <si>
    <t>Dyckerhoff GmbH</t>
  </si>
  <si>
    <t>k.A.</t>
  </si>
  <si>
    <t>Hülskens Holding GmbH &amp; Co. KG</t>
  </si>
  <si>
    <t xml:space="preserve">Neptune Energy Deutschland GmbH </t>
  </si>
  <si>
    <t xml:space="preserve">Körperschaftsteuer </t>
  </si>
  <si>
    <t xml:space="preserve">Gewerbesteuer </t>
  </si>
  <si>
    <t xml:space="preserve">Förder-/Feldesabgaben </t>
  </si>
  <si>
    <t xml:space="preserve">Pachtzahlungen </t>
  </si>
  <si>
    <t>Zahlungen in die Infrastruktur</t>
  </si>
  <si>
    <t>Summe</t>
  </si>
  <si>
    <t>Summe der berichteten Zahlungen aller Unternehmen</t>
  </si>
  <si>
    <t>Körperschaftsteuer 2024</t>
  </si>
  <si>
    <t>Bundeszentralamt für Steuern, Bonn</t>
  </si>
  <si>
    <t>Finanzamt für Großunternehmen, Hamburg</t>
  </si>
  <si>
    <t>Naumbrug</t>
  </si>
  <si>
    <t>Gewerbesteuer 2024</t>
  </si>
  <si>
    <t>Cottbus</t>
  </si>
  <si>
    <t>Peitz</t>
  </si>
  <si>
    <t>Gewerbesteuer 2024 nach Kommunen Gesamt (EUR)</t>
  </si>
  <si>
    <t>SIBELCO Gruppe</t>
  </si>
  <si>
    <t>Samtgemeinde Kirchdorf-Barenburg</t>
  </si>
  <si>
    <t>Gemeinde Großkneten</t>
  </si>
  <si>
    <t>Gemeinde Dötlingen</t>
  </si>
  <si>
    <t>Gemeinde Peitz</t>
  </si>
  <si>
    <t>Stadt Cottbus</t>
  </si>
  <si>
    <t>Gemeinde Steyerberg</t>
  </si>
  <si>
    <t>Gewerbesteuerzahlungen 2024 (in EUR)</t>
  </si>
  <si>
    <t>Landesrechnungshof Niedersachsen</t>
  </si>
  <si>
    <t>Landesrechnungshof Nordrhein-Westfalen</t>
  </si>
  <si>
    <t>Feldes-/Förderabgaben 2024</t>
  </si>
  <si>
    <t>Dyckerhoff GmbH, Wiesbaden</t>
  </si>
  <si>
    <t>EU-Energiekrisenbeitrag</t>
  </si>
  <si>
    <t>Boxberg/Oberlausitz</t>
  </si>
  <si>
    <t>Gemeinde Boxberg/Oberlausitz</t>
  </si>
  <si>
    <t>Sächsischer Rechnungsprüfungshof</t>
  </si>
  <si>
    <t>Rechnungs- und Gemeindeprüfungsamt Landkreis Spree-Neiße</t>
  </si>
  <si>
    <t>Kommunales Prüfungsamt Brandenburg</t>
  </si>
  <si>
    <t>EU-Energiekrisenbeitrag 2024</t>
  </si>
  <si>
    <t>Fördermenge 2024</t>
  </si>
  <si>
    <t>verwertbare Fördermenge 2024</t>
  </si>
  <si>
    <t>n.v.</t>
  </si>
  <si>
    <t>Gemeinde Großenkneten</t>
  </si>
  <si>
    <t>Nr.</t>
  </si>
  <si>
    <t>Regierungspräsidium Darmstadt, Wiesbaden</t>
  </si>
  <si>
    <t>Regierung von Oberbayern, Bergamt Südbayern, München</t>
  </si>
  <si>
    <t>Landesamt für Geologie, Rohstoffe und Bergbau im Regierungspräsidium Freiburg</t>
  </si>
  <si>
    <t>Landesamt für Geologie und Bergwesen Sachsen-Anhalt, Halle</t>
  </si>
  <si>
    <t>Thüringer Landesamt für Umwelt, Bergbau und Naturschutz, Gera</t>
  </si>
  <si>
    <t>Landesamt für Geologie und Bergbau, Mainz-Hechtsheim</t>
  </si>
  <si>
    <t>Landesamt für Bergbau, Energie &amp; Geologie für Schleswig Holstein</t>
  </si>
  <si>
    <t>Finanzamt Wesel</t>
  </si>
  <si>
    <t>Harbour Energy Germany GmbH, Hamburg (ehemals: Wintershall Dea Deutschland GmbH)</t>
  </si>
  <si>
    <t>Harbour Energy Germany GmbH (ehemals: Wintershall Dea Deutschland GmbH)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</si>
</sst>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%"/>
    <numFmt numFmtId="166" formatCode="#,##0.00\ _€"/>
  </numFmts>
  <fonts count="17" x14ac:knownFonts="1">
    <font>
      <sz val="11"/>
      <color theme="1"/>
      <name val="Aptos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ptos"/>
      <family val="2"/>
    </font>
    <font>
      <b/>
      <i/>
      <sz val="11"/>
      <color theme="1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vertAlign val="superscript"/>
      <sz val="11"/>
      <name val="Aptos"/>
      <family val="2"/>
    </font>
    <font>
      <vertAlign val="superscript"/>
      <sz val="11"/>
      <color rgb="FF000000"/>
      <name val="Aptos"/>
      <family val="2"/>
    </font>
    <font>
      <vertAlign val="superscript"/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0"/>
      <color theme="1"/>
      <name val="Aptos"/>
      <family val="2"/>
    </font>
    <font>
      <sz val="11"/>
      <color theme="0" tint="-0.34998626667073579"/>
      <name val="Aptos"/>
      <family val="2"/>
    </font>
    <font>
      <b/>
      <u/>
      <sz val="11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326">
    <xf numFmtId="0" fontId="0" fillId="0" borderId="0" xfId="0"/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2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 wrapText="1"/>
    </xf>
    <xf numFmtId="44" fontId="0" fillId="0" borderId="0" xfId="2" applyFont="1" applyAlignment="1">
      <alignment horizontal="left" vertical="center" wrapText="1"/>
    </xf>
    <xf numFmtId="44" fontId="0" fillId="0" borderId="0" xfId="2" applyFont="1" applyAlignment="1">
      <alignment vertical="center"/>
    </xf>
    <xf numFmtId="44" fontId="0" fillId="0" borderId="0" xfId="2" applyFont="1" applyAlignment="1">
      <alignment vertical="center" wrapText="1"/>
    </xf>
    <xf numFmtId="44" fontId="0" fillId="0" borderId="0" xfId="2" applyFont="1" applyFill="1" applyAlignment="1">
      <alignment vertical="center" wrapText="1"/>
    </xf>
    <xf numFmtId="44" fontId="0" fillId="0" borderId="0" xfId="2" applyFont="1" applyFill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/>
    <xf numFmtId="0" fontId="0" fillId="2" borderId="0" xfId="0" applyFill="1" applyAlignment="1">
      <alignment horizontal="left" vertical="center" wrapText="1"/>
    </xf>
    <xf numFmtId="44" fontId="5" fillId="0" borderId="0" xfId="2" applyFont="1" applyAlignment="1">
      <alignment horizontal="center" vertical="center" wrapText="1"/>
    </xf>
    <xf numFmtId="0" fontId="5" fillId="0" borderId="0" xfId="0" applyFont="1"/>
    <xf numFmtId="44" fontId="6" fillId="0" borderId="0" xfId="2" applyFont="1" applyAlignment="1">
      <alignment vertical="center" wrapText="1"/>
    </xf>
    <xf numFmtId="0" fontId="0" fillId="0" borderId="0" xfId="5" applyFont="1"/>
    <xf numFmtId="0" fontId="0" fillId="3" borderId="0" xfId="5" applyFont="1" applyFill="1"/>
    <xf numFmtId="0" fontId="0" fillId="3" borderId="1" xfId="5" applyFont="1" applyFill="1" applyBorder="1"/>
    <xf numFmtId="0" fontId="0" fillId="3" borderId="2" xfId="5" applyFont="1" applyFill="1" applyBorder="1"/>
    <xf numFmtId="0" fontId="0" fillId="3" borderId="3" xfId="5" applyFont="1" applyFill="1" applyBorder="1"/>
    <xf numFmtId="0" fontId="0" fillId="3" borderId="4" xfId="5" applyFont="1" applyFill="1" applyBorder="1"/>
    <xf numFmtId="0" fontId="0" fillId="3" borderId="0" xfId="5" applyFont="1" applyFill="1" applyAlignment="1">
      <alignment horizontal="center" wrapText="1"/>
    </xf>
    <xf numFmtId="0" fontId="0" fillId="4" borderId="0" xfId="5" applyFont="1" applyFill="1" applyAlignment="1">
      <alignment horizontal="center" wrapText="1"/>
    </xf>
    <xf numFmtId="0" fontId="0" fillId="3" borderId="5" xfId="5" applyFont="1" applyFill="1" applyBorder="1"/>
    <xf numFmtId="0" fontId="5" fillId="3" borderId="4" xfId="5" applyFont="1" applyFill="1" applyBorder="1"/>
    <xf numFmtId="0" fontId="5" fillId="3" borderId="0" xfId="5" applyFont="1" applyFill="1"/>
    <xf numFmtId="0" fontId="0" fillId="3" borderId="4" xfId="5" applyFont="1" applyFill="1" applyBorder="1" applyAlignment="1">
      <alignment horizontal="right"/>
    </xf>
    <xf numFmtId="3" fontId="0" fillId="5" borderId="0" xfId="5" applyNumberFormat="1" applyFont="1" applyFill="1" applyAlignment="1">
      <alignment horizontal="center"/>
    </xf>
    <xf numFmtId="3" fontId="0" fillId="3" borderId="0" xfId="5" applyNumberFormat="1" applyFont="1" applyFill="1"/>
    <xf numFmtId="0" fontId="0" fillId="3" borderId="4" xfId="5" applyFont="1" applyFill="1" applyBorder="1" applyAlignment="1">
      <alignment horizontal="right" vertical="center"/>
    </xf>
    <xf numFmtId="0" fontId="0" fillId="3" borderId="0" xfId="5" applyFont="1" applyFill="1" applyAlignment="1">
      <alignment vertical="center"/>
    </xf>
    <xf numFmtId="3" fontId="0" fillId="5" borderId="0" xfId="5" applyNumberFormat="1" applyFont="1" applyFill="1" applyAlignment="1">
      <alignment horizontal="center" vertical="center" wrapText="1"/>
    </xf>
    <xf numFmtId="0" fontId="0" fillId="3" borderId="6" xfId="5" applyFont="1" applyFill="1" applyBorder="1"/>
    <xf numFmtId="0" fontId="0" fillId="3" borderId="7" xfId="5" applyFont="1" applyFill="1" applyBorder="1"/>
    <xf numFmtId="3" fontId="0" fillId="3" borderId="7" xfId="5" applyNumberFormat="1" applyFont="1" applyFill="1" applyBorder="1"/>
    <xf numFmtId="0" fontId="0" fillId="3" borderId="8" xfId="5" applyFont="1" applyFill="1" applyBorder="1"/>
    <xf numFmtId="0" fontId="0" fillId="3" borderId="4" xfId="5" applyFont="1" applyFill="1" applyBorder="1" applyAlignment="1">
      <alignment vertical="center"/>
    </xf>
    <xf numFmtId="0" fontId="0" fillId="4" borderId="0" xfId="5" applyFont="1" applyFill="1" applyAlignment="1">
      <alignment horizontal="center" vertical="center" wrapText="1"/>
    </xf>
    <xf numFmtId="0" fontId="0" fillId="4" borderId="0" xfId="5" applyFont="1" applyFill="1"/>
    <xf numFmtId="0" fontId="5" fillId="3" borderId="4" xfId="5" applyFont="1" applyFill="1" applyBorder="1" applyAlignment="1">
      <alignment vertical="center"/>
    </xf>
    <xf numFmtId="165" fontId="8" fillId="5" borderId="0" xfId="5" applyNumberFormat="1" applyFont="1" applyFill="1" applyAlignment="1">
      <alignment vertical="center"/>
    </xf>
    <xf numFmtId="4" fontId="9" fillId="3" borderId="0" xfId="5" applyNumberFormat="1" applyFont="1" applyFill="1" applyAlignment="1">
      <alignment vertical="center"/>
    </xf>
    <xf numFmtId="4" fontId="8" fillId="5" borderId="0" xfId="5" applyNumberFormat="1" applyFont="1" applyFill="1" applyAlignment="1">
      <alignment vertical="center"/>
    </xf>
    <xf numFmtId="4" fontId="8" fillId="3" borderId="0" xfId="5" applyNumberFormat="1" applyFont="1" applyFill="1" applyAlignment="1">
      <alignment vertical="center"/>
    </xf>
    <xf numFmtId="4" fontId="8" fillId="5" borderId="0" xfId="5" applyNumberFormat="1" applyFont="1" applyFill="1" applyAlignment="1">
      <alignment vertical="center" wrapText="1"/>
    </xf>
    <xf numFmtId="165" fontId="8" fillId="5" borderId="0" xfId="5" applyNumberFormat="1" applyFont="1" applyFill="1" applyAlignment="1">
      <alignment horizontal="right" vertical="center"/>
    </xf>
    <xf numFmtId="0" fontId="7" fillId="0" borderId="0" xfId="5" applyFont="1"/>
    <xf numFmtId="0" fontId="10" fillId="0" borderId="0" xfId="0" applyFont="1" applyAlignment="1">
      <alignment vertical="center"/>
    </xf>
    <xf numFmtId="0" fontId="12" fillId="6" borderId="0" xfId="0" applyFont="1" applyFill="1"/>
    <xf numFmtId="0" fontId="12" fillId="6" borderId="1" xfId="0" applyFont="1" applyFill="1" applyBorder="1"/>
    <xf numFmtId="0" fontId="12" fillId="6" borderId="2" xfId="0" applyFont="1" applyFill="1" applyBorder="1"/>
    <xf numFmtId="0" fontId="12" fillId="6" borderId="3" xfId="0" applyFont="1" applyFill="1" applyBorder="1"/>
    <xf numFmtId="0" fontId="12" fillId="6" borderId="4" xfId="0" applyFont="1" applyFill="1" applyBorder="1"/>
    <xf numFmtId="0" fontId="12" fillId="7" borderId="0" xfId="0" applyFont="1" applyFill="1" applyAlignment="1">
      <alignment horizontal="center" vertical="center" wrapText="1"/>
    </xf>
    <xf numFmtId="0" fontId="12" fillId="6" borderId="5" xfId="0" applyFont="1" applyFill="1" applyBorder="1"/>
    <xf numFmtId="0" fontId="12" fillId="7" borderId="0" xfId="0" applyFont="1" applyFill="1"/>
    <xf numFmtId="0" fontId="12" fillId="6" borderId="0" xfId="0" applyFont="1" applyFill="1" applyAlignment="1">
      <alignment wrapText="1"/>
    </xf>
    <xf numFmtId="0" fontId="12" fillId="7" borderId="0" xfId="0" applyFont="1" applyFill="1" applyAlignment="1">
      <alignment horizontal="center" wrapText="1"/>
    </xf>
    <xf numFmtId="0" fontId="13" fillId="6" borderId="4" xfId="0" applyFont="1" applyFill="1" applyBorder="1"/>
    <xf numFmtId="4" fontId="12" fillId="8" borderId="0" xfId="0" applyNumberFormat="1" applyFont="1" applyFill="1"/>
    <xf numFmtId="166" fontId="0" fillId="0" borderId="0" xfId="0" applyNumberFormat="1"/>
    <xf numFmtId="4" fontId="12" fillId="6" borderId="0" xfId="0" applyNumberFormat="1" applyFont="1" applyFill="1"/>
    <xf numFmtId="0" fontId="12" fillId="0" borderId="0" xfId="0" applyFont="1"/>
    <xf numFmtId="4" fontId="12" fillId="6" borderId="9" xfId="0" applyNumberFormat="1" applyFont="1" applyFill="1" applyBorder="1"/>
    <xf numFmtId="4" fontId="13" fillId="8" borderId="0" xfId="0" applyNumberFormat="1" applyFont="1" applyFill="1"/>
    <xf numFmtId="0" fontId="12" fillId="6" borderId="6" xfId="0" applyFont="1" applyFill="1" applyBorder="1"/>
    <xf numFmtId="0" fontId="12" fillId="6" borderId="7" xfId="0" applyFont="1" applyFill="1" applyBorder="1"/>
    <xf numFmtId="0" fontId="12" fillId="6" borderId="8" xfId="0" applyFont="1" applyFill="1" applyBorder="1"/>
    <xf numFmtId="4" fontId="0" fillId="0" borderId="0" xfId="0" applyNumberFormat="1"/>
    <xf numFmtId="165" fontId="0" fillId="0" borderId="0" xfId="11" applyNumberFormat="1" applyFont="1"/>
    <xf numFmtId="0" fontId="0" fillId="3" borderId="0" xfId="10" applyFont="1" applyFill="1"/>
    <xf numFmtId="4" fontId="0" fillId="3" borderId="0" xfId="10" applyNumberFormat="1" applyFont="1" applyFill="1"/>
    <xf numFmtId="0" fontId="0" fillId="0" borderId="0" xfId="10" applyFont="1"/>
    <xf numFmtId="0" fontId="0" fillId="3" borderId="1" xfId="10" applyFont="1" applyFill="1" applyBorder="1"/>
    <xf numFmtId="0" fontId="0" fillId="3" borderId="2" xfId="10" applyFont="1" applyFill="1" applyBorder="1"/>
    <xf numFmtId="4" fontId="0" fillId="3" borderId="3" xfId="10" applyNumberFormat="1" applyFont="1" applyFill="1" applyBorder="1"/>
    <xf numFmtId="0" fontId="5" fillId="3" borderId="4" xfId="10" applyFont="1" applyFill="1" applyBorder="1"/>
    <xf numFmtId="4" fontId="0" fillId="4" borderId="5" xfId="10" applyNumberFormat="1" applyFont="1" applyFill="1" applyBorder="1" applyAlignment="1">
      <alignment horizontal="center" vertical="center" wrapText="1"/>
    </xf>
    <xf numFmtId="0" fontId="0" fillId="3" borderId="4" xfId="10" applyFont="1" applyFill="1" applyBorder="1"/>
    <xf numFmtId="4" fontId="0" fillId="4" borderId="5" xfId="10" applyNumberFormat="1" applyFont="1" applyFill="1" applyBorder="1"/>
    <xf numFmtId="4" fontId="0" fillId="4" borderId="5" xfId="10" applyNumberFormat="1" applyFont="1" applyFill="1" applyBorder="1" applyAlignment="1">
      <alignment horizontal="center" wrapText="1"/>
    </xf>
    <xf numFmtId="4" fontId="0" fillId="3" borderId="5" xfId="10" applyNumberFormat="1" applyFont="1" applyFill="1" applyBorder="1" applyAlignment="1">
      <alignment horizontal="center" wrapText="1"/>
    </xf>
    <xf numFmtId="0" fontId="0" fillId="3" borderId="4" xfId="0" applyFill="1" applyBorder="1"/>
    <xf numFmtId="4" fontId="0" fillId="5" borderId="5" xfId="10" applyNumberFormat="1" applyFont="1" applyFill="1" applyBorder="1" applyAlignment="1">
      <alignment horizontal="right"/>
    </xf>
    <xf numFmtId="4" fontId="14" fillId="5" borderId="5" xfId="10" applyNumberFormat="1" applyFont="1" applyFill="1" applyBorder="1" applyAlignment="1">
      <alignment horizontal="right"/>
    </xf>
    <xf numFmtId="4" fontId="0" fillId="3" borderId="5" xfId="10" applyNumberFormat="1" applyFont="1" applyFill="1" applyBorder="1" applyAlignment="1">
      <alignment horizontal="right"/>
    </xf>
    <xf numFmtId="4" fontId="5" fillId="5" borderId="5" xfId="10" applyNumberFormat="1" applyFont="1" applyFill="1" applyBorder="1"/>
    <xf numFmtId="0" fontId="0" fillId="3" borderId="6" xfId="10" applyFont="1" applyFill="1" applyBorder="1"/>
    <xf numFmtId="0" fontId="0" fillId="3" borderId="7" xfId="10" applyFont="1" applyFill="1" applyBorder="1"/>
    <xf numFmtId="4" fontId="0" fillId="3" borderId="8" xfId="10" applyNumberFormat="1" applyFont="1" applyFill="1" applyBorder="1"/>
    <xf numFmtId="4" fontId="0" fillId="3" borderId="0" xfId="5" applyNumberFormat="1" applyFont="1" applyFill="1"/>
    <xf numFmtId="4" fontId="0" fillId="3" borderId="2" xfId="5" applyNumberFormat="1" applyFont="1" applyFill="1" applyBorder="1"/>
    <xf numFmtId="0" fontId="0" fillId="0" borderId="0" xfId="5" applyFont="1" applyAlignment="1">
      <alignment horizontal="left"/>
    </xf>
    <xf numFmtId="0" fontId="0" fillId="3" borderId="4" xfId="5" applyFont="1" applyFill="1" applyBorder="1" applyAlignment="1">
      <alignment horizontal="left"/>
    </xf>
    <xf numFmtId="4" fontId="0" fillId="3" borderId="9" xfId="5" applyNumberFormat="1" applyFont="1" applyFill="1" applyBorder="1"/>
    <xf numFmtId="4" fontId="0" fillId="3" borderId="7" xfId="5" applyNumberFormat="1" applyFont="1" applyFill="1" applyBorder="1"/>
    <xf numFmtId="0" fontId="0" fillId="0" borderId="0" xfId="9" applyFont="1"/>
    <xf numFmtId="0" fontId="0" fillId="0" borderId="0" xfId="3" applyFont="1"/>
    <xf numFmtId="4" fontId="0" fillId="0" borderId="0" xfId="3" applyNumberFormat="1" applyFont="1"/>
    <xf numFmtId="4" fontId="0" fillId="0" borderId="0" xfId="9" applyNumberFormat="1" applyFont="1"/>
    <xf numFmtId="4" fontId="0" fillId="0" borderId="9" xfId="3" applyNumberFormat="1" applyFont="1" applyBorder="1"/>
    <xf numFmtId="0" fontId="0" fillId="0" borderId="0" xfId="3" applyFont="1" applyAlignment="1">
      <alignment horizontal="center"/>
    </xf>
    <xf numFmtId="0" fontId="0" fillId="0" borderId="0" xfId="3" applyFont="1" applyAlignment="1">
      <alignment wrapText="1"/>
    </xf>
    <xf numFmtId="0" fontId="0" fillId="3" borderId="0" xfId="3" applyFont="1" applyFill="1"/>
    <xf numFmtId="0" fontId="0" fillId="3" borderId="0" xfId="3" applyFont="1" applyFill="1" applyAlignment="1">
      <alignment horizontal="center" vertical="top"/>
    </xf>
    <xf numFmtId="0" fontId="5" fillId="3" borderId="0" xfId="0" applyFont="1" applyFill="1" applyAlignment="1">
      <alignment wrapText="1"/>
    </xf>
    <xf numFmtId="4" fontId="5" fillId="3" borderId="0" xfId="0" applyNumberFormat="1" applyFont="1" applyFill="1"/>
    <xf numFmtId="0" fontId="5" fillId="3" borderId="0" xfId="0" applyFont="1" applyFill="1"/>
    <xf numFmtId="0" fontId="0" fillId="3" borderId="0" xfId="0" applyFill="1" applyAlignment="1">
      <alignment wrapText="1"/>
    </xf>
    <xf numFmtId="4" fontId="0" fillId="3" borderId="0" xfId="0" applyNumberFormat="1" applyFill="1"/>
    <xf numFmtId="0" fontId="0" fillId="3" borderId="0" xfId="0" applyFill="1"/>
    <xf numFmtId="3" fontId="0" fillId="3" borderId="0" xfId="3" applyNumberFormat="1" applyFont="1" applyFill="1" applyAlignment="1">
      <alignment wrapText="1"/>
    </xf>
    <xf numFmtId="3" fontId="0" fillId="3" borderId="0" xfId="3" applyNumberFormat="1" applyFont="1" applyFill="1" applyAlignment="1">
      <alignment vertical="top" wrapText="1"/>
    </xf>
    <xf numFmtId="0" fontId="8" fillId="3" borderId="0" xfId="3" applyFont="1" applyFill="1" applyAlignment="1">
      <alignment vertical="top"/>
    </xf>
    <xf numFmtId="0" fontId="8" fillId="3" borderId="0" xfId="3" applyFont="1" applyFill="1" applyAlignment="1">
      <alignment vertical="center"/>
    </xf>
    <xf numFmtId="0" fontId="0" fillId="3" borderId="9" xfId="5" applyFont="1" applyFill="1" applyBorder="1" applyAlignment="1">
      <alignment horizontal="center"/>
    </xf>
    <xf numFmtId="0" fontId="0" fillId="0" borderId="0" xfId="4" applyFont="1"/>
    <xf numFmtId="4" fontId="0" fillId="0" borderId="0" xfId="4" applyNumberFormat="1" applyFont="1"/>
    <xf numFmtId="0" fontId="0" fillId="3" borderId="0" xfId="4" applyFont="1" applyFill="1"/>
    <xf numFmtId="4" fontId="0" fillId="3" borderId="0" xfId="4" applyNumberFormat="1" applyFont="1" applyFill="1"/>
    <xf numFmtId="0" fontId="0" fillId="3" borderId="1" xfId="4" applyFont="1" applyFill="1" applyBorder="1"/>
    <xf numFmtId="0" fontId="0" fillId="3" borderId="2" xfId="4" applyFont="1" applyFill="1" applyBorder="1"/>
    <xf numFmtId="4" fontId="0" fillId="3" borderId="2" xfId="4" applyNumberFormat="1" applyFont="1" applyFill="1" applyBorder="1"/>
    <xf numFmtId="0" fontId="0" fillId="3" borderId="3" xfId="4" applyFont="1" applyFill="1" applyBorder="1"/>
    <xf numFmtId="0" fontId="5" fillId="3" borderId="4" xfId="4" applyFont="1" applyFill="1" applyBorder="1"/>
    <xf numFmtId="0" fontId="0" fillId="3" borderId="5" xfId="4" applyFont="1" applyFill="1" applyBorder="1"/>
    <xf numFmtId="0" fontId="0" fillId="3" borderId="4" xfId="4" applyFont="1" applyFill="1" applyBorder="1"/>
    <xf numFmtId="4" fontId="0" fillId="3" borderId="9" xfId="4" applyNumberFormat="1" applyFont="1" applyFill="1" applyBorder="1"/>
    <xf numFmtId="0" fontId="0" fillId="3" borderId="6" xfId="4" applyFont="1" applyFill="1" applyBorder="1"/>
    <xf numFmtId="0" fontId="0" fillId="3" borderId="7" xfId="4" applyFont="1" applyFill="1" applyBorder="1"/>
    <xf numFmtId="4" fontId="0" fillId="3" borderId="7" xfId="4" applyNumberFormat="1" applyFont="1" applyFill="1" applyBorder="1"/>
    <xf numFmtId="0" fontId="0" fillId="3" borderId="8" xfId="4" applyFont="1" applyFill="1" applyBorder="1"/>
    <xf numFmtId="3" fontId="0" fillId="3" borderId="7" xfId="4" applyNumberFormat="1" applyFont="1" applyFill="1" applyBorder="1"/>
    <xf numFmtId="0" fontId="6" fillId="0" borderId="0" xfId="4" applyFont="1"/>
    <xf numFmtId="4" fontId="6" fillId="0" borderId="0" xfId="4" applyNumberFormat="1" applyFont="1"/>
    <xf numFmtId="14" fontId="0" fillId="0" borderId="0" xfId="3" applyNumberFormat="1" applyFont="1"/>
    <xf numFmtId="14" fontId="0" fillId="0" borderId="0" xfId="3" applyNumberFormat="1" applyFont="1" applyAlignment="1">
      <alignment wrapText="1"/>
    </xf>
    <xf numFmtId="4" fontId="0" fillId="0" borderId="0" xfId="3" applyNumberFormat="1" applyFont="1" applyAlignment="1">
      <alignment horizontal="left"/>
    </xf>
    <xf numFmtId="4" fontId="0" fillId="3" borderId="0" xfId="4" applyNumberFormat="1" applyFont="1" applyFill="1" applyAlignment="1">
      <alignment wrapText="1"/>
    </xf>
    <xf numFmtId="14" fontId="0" fillId="0" borderId="0" xfId="3" applyNumberFormat="1" applyFont="1" applyAlignment="1">
      <alignment horizontal="center" wrapText="1"/>
    </xf>
    <xf numFmtId="4" fontId="0" fillId="0" borderId="0" xfId="3" applyNumberFormat="1" applyFont="1" applyAlignment="1">
      <alignment horizontal="left" wrapText="1"/>
    </xf>
    <xf numFmtId="4" fontId="0" fillId="3" borderId="0" xfId="3" applyNumberFormat="1" applyFont="1" applyFill="1"/>
    <xf numFmtId="4" fontId="0" fillId="0" borderId="0" xfId="3" applyNumberFormat="1" applyFont="1" applyAlignment="1">
      <alignment horizontal="right"/>
    </xf>
    <xf numFmtId="4" fontId="0" fillId="0" borderId="0" xfId="5" applyNumberFormat="1" applyFont="1"/>
    <xf numFmtId="0" fontId="11" fillId="0" borderId="0" xfId="5" applyFont="1" applyAlignment="1">
      <alignment horizontal="left"/>
    </xf>
    <xf numFmtId="1" fontId="0" fillId="0" borderId="0" xfId="5" applyNumberFormat="1" applyFont="1"/>
    <xf numFmtId="14" fontId="0" fillId="0" borderId="0" xfId="5" applyNumberFormat="1" applyFont="1"/>
    <xf numFmtId="44" fontId="0" fillId="0" borderId="4" xfId="2" applyFont="1" applyBorder="1"/>
    <xf numFmtId="44" fontId="0" fillId="0" borderId="0" xfId="2" applyFont="1" applyBorder="1"/>
    <xf numFmtId="44" fontId="0" fillId="0" borderId="5" xfId="2" applyFont="1" applyBorder="1"/>
    <xf numFmtId="4" fontId="5" fillId="0" borderId="11" xfId="9" applyNumberFormat="1" applyFont="1" applyBorder="1" applyAlignment="1">
      <alignment horizontal="left" vertical="top" wrapText="1"/>
    </xf>
    <xf numFmtId="0" fontId="15" fillId="3" borderId="0" xfId="5" applyFont="1" applyFill="1"/>
    <xf numFmtId="4" fontId="15" fillId="3" borderId="0" xfId="5" applyNumberFormat="1" applyFont="1" applyFill="1"/>
    <xf numFmtId="0" fontId="0" fillId="0" borderId="5" xfId="4" applyFont="1" applyBorder="1"/>
    <xf numFmtId="0" fontId="0" fillId="3" borderId="4" xfId="3" applyFont="1" applyFill="1" applyBorder="1"/>
    <xf numFmtId="4" fontId="5" fillId="3" borderId="11" xfId="3" applyNumberFormat="1" applyFont="1" applyFill="1" applyBorder="1" applyAlignment="1">
      <alignment horizontal="center" wrapText="1"/>
    </xf>
    <xf numFmtId="4" fontId="0" fillId="3" borderId="11" xfId="3" applyNumberFormat="1" applyFont="1" applyFill="1" applyBorder="1" applyAlignment="1">
      <alignment horizontal="right"/>
    </xf>
    <xf numFmtId="4" fontId="0" fillId="3" borderId="11" xfId="3" applyNumberFormat="1" applyFont="1" applyFill="1" applyBorder="1"/>
    <xf numFmtId="0" fontId="8" fillId="3" borderId="0" xfId="5" applyFont="1" applyFill="1"/>
    <xf numFmtId="0" fontId="8" fillId="0" borderId="0" xfId="3" applyFont="1" applyAlignment="1">
      <alignment vertical="top"/>
    </xf>
    <xf numFmtId="4" fontId="12" fillId="9" borderId="0" xfId="0" applyNumberFormat="1" applyFont="1" applyFill="1"/>
    <xf numFmtId="4" fontId="0" fillId="0" borderId="0" xfId="3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6" fillId="0" borderId="0" xfId="3" applyNumberFormat="1" applyFont="1"/>
    <xf numFmtId="4" fontId="8" fillId="3" borderId="0" xfId="5" applyNumberFormat="1" applyFont="1" applyFill="1" applyAlignment="1">
      <alignment horizontal="right" vertical="center"/>
    </xf>
    <xf numFmtId="0" fontId="5" fillId="0" borderId="10" xfId="9" applyFont="1" applyBorder="1" applyAlignment="1">
      <alignment horizontal="left" vertical="top" wrapText="1"/>
    </xf>
    <xf numFmtId="0" fontId="0" fillId="0" borderId="1" xfId="9" applyFont="1" applyBorder="1"/>
    <xf numFmtId="0" fontId="0" fillId="0" borderId="12" xfId="9" applyFont="1" applyBorder="1"/>
    <xf numFmtId="4" fontId="0" fillId="0" borderId="14" xfId="9" applyNumberFormat="1" applyFont="1" applyBorder="1"/>
    <xf numFmtId="4" fontId="0" fillId="0" borderId="15" xfId="9" applyNumberFormat="1" applyFont="1" applyBorder="1"/>
    <xf numFmtId="4" fontId="0" fillId="0" borderId="3" xfId="9" applyNumberFormat="1" applyFont="1" applyBorder="1"/>
    <xf numFmtId="0" fontId="0" fillId="0" borderId="16" xfId="9" applyFont="1" applyBorder="1" applyAlignment="1">
      <alignment horizontal="right" vertical="center"/>
    </xf>
    <xf numFmtId="4" fontId="5" fillId="0" borderId="17" xfId="9" applyNumberFormat="1" applyFont="1" applyBorder="1" applyAlignment="1">
      <alignment horizontal="left" vertical="top" wrapText="1"/>
    </xf>
    <xf numFmtId="0" fontId="5" fillId="0" borderId="4" xfId="9" applyFont="1" applyBorder="1"/>
    <xf numFmtId="4" fontId="0" fillId="0" borderId="5" xfId="9" applyNumberFormat="1" applyFont="1" applyBorder="1"/>
    <xf numFmtId="0" fontId="0" fillId="0" borderId="4" xfId="3" applyFont="1" applyBorder="1"/>
    <xf numFmtId="4" fontId="0" fillId="0" borderId="5" xfId="3" applyNumberFormat="1" applyFont="1" applyBorder="1"/>
    <xf numFmtId="0" fontId="0" fillId="0" borderId="4" xfId="9" applyFont="1" applyBorder="1"/>
    <xf numFmtId="4" fontId="0" fillId="0" borderId="18" xfId="3" applyNumberFormat="1" applyFont="1" applyBorder="1"/>
    <xf numFmtId="0" fontId="0" fillId="0" borderId="6" xfId="3" applyFont="1" applyBorder="1"/>
    <xf numFmtId="4" fontId="0" fillId="0" borderId="7" xfId="9" applyNumberFormat="1" applyFont="1" applyBorder="1"/>
    <xf numFmtId="4" fontId="0" fillId="0" borderId="8" xfId="9" applyNumberFormat="1" applyFont="1" applyBorder="1"/>
    <xf numFmtId="0" fontId="0" fillId="3" borderId="19" xfId="3" applyFont="1" applyFill="1" applyBorder="1" applyAlignment="1">
      <alignment horizontal="center" vertical="center"/>
    </xf>
    <xf numFmtId="0" fontId="0" fillId="3" borderId="20" xfId="3" applyFont="1" applyFill="1" applyBorder="1" applyAlignment="1">
      <alignment horizontal="centerContinuous" vertical="center" wrapText="1"/>
    </xf>
    <xf numFmtId="0" fontId="0" fillId="0" borderId="20" xfId="3" applyFont="1" applyBorder="1" applyAlignment="1">
      <alignment horizontal="centerContinuous" vertical="center" wrapText="1"/>
    </xf>
    <xf numFmtId="0" fontId="0" fillId="3" borderId="21" xfId="3" applyFont="1" applyFill="1" applyBorder="1" applyAlignment="1">
      <alignment horizontal="centerContinuous" vertical="center" wrapText="1"/>
    </xf>
    <xf numFmtId="0" fontId="0" fillId="3" borderId="4" xfId="3" applyFont="1" applyFill="1" applyBorder="1" applyAlignment="1">
      <alignment horizontal="center"/>
    </xf>
    <xf numFmtId="0" fontId="0" fillId="3" borderId="0" xfId="3" applyFont="1" applyFill="1" applyAlignment="1">
      <alignment wrapText="1"/>
    </xf>
    <xf numFmtId="3" fontId="0" fillId="3" borderId="0" xfId="3" applyNumberFormat="1" applyFont="1" applyFill="1" applyAlignment="1">
      <alignment horizontal="center"/>
    </xf>
    <xf numFmtId="0" fontId="0" fillId="3" borderId="5" xfId="3" applyFont="1" applyFill="1" applyBorder="1"/>
    <xf numFmtId="0" fontId="0" fillId="3" borderId="4" xfId="3" applyFont="1" applyFill="1" applyBorder="1" applyAlignment="1">
      <alignment horizontal="center" vertical="top"/>
    </xf>
    <xf numFmtId="3" fontId="5" fillId="3" borderId="0" xfId="0" applyNumberFormat="1" applyFont="1" applyFill="1"/>
    <xf numFmtId="0" fontId="5" fillId="3" borderId="5" xfId="0" applyFont="1" applyFill="1" applyBorder="1"/>
    <xf numFmtId="3" fontId="0" fillId="3" borderId="0" xfId="0" applyNumberFormat="1" applyFill="1"/>
    <xf numFmtId="0" fontId="0" fillId="3" borderId="5" xfId="0" applyFill="1" applyBorder="1"/>
    <xf numFmtId="0" fontId="0" fillId="0" borderId="4" xfId="3" applyFont="1" applyBorder="1" applyAlignment="1">
      <alignment horizontal="center"/>
    </xf>
    <xf numFmtId="3" fontId="0" fillId="0" borderId="0" xfId="3" applyNumberFormat="1" applyFont="1"/>
    <xf numFmtId="0" fontId="0" fillId="0" borderId="5" xfId="3" applyFont="1" applyBorder="1"/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wrapText="1"/>
    </xf>
    <xf numFmtId="3" fontId="0" fillId="3" borderId="7" xfId="0" applyNumberFormat="1" applyFill="1" applyBorder="1"/>
    <xf numFmtId="0" fontId="0" fillId="3" borderId="8" xfId="0" applyFill="1" applyBorder="1"/>
    <xf numFmtId="0" fontId="0" fillId="3" borderId="19" xfId="3" applyFont="1" applyFill="1" applyBorder="1" applyAlignment="1">
      <alignment horizontal="centerContinuous" vertical="center" wrapText="1"/>
    </xf>
    <xf numFmtId="3" fontId="0" fillId="3" borderId="4" xfId="3" applyNumberFormat="1" applyFont="1" applyFill="1" applyBorder="1" applyAlignment="1">
      <alignment wrapText="1"/>
    </xf>
    <xf numFmtId="0" fontId="8" fillId="3" borderId="5" xfId="3" applyFont="1" applyFill="1" applyBorder="1"/>
    <xf numFmtId="0" fontId="0" fillId="0" borderId="8" xfId="3" applyFont="1" applyBorder="1"/>
    <xf numFmtId="4" fontId="0" fillId="4" borderId="0" xfId="5" applyNumberFormat="1" applyFont="1" applyFill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5" borderId="0" xfId="5" applyFont="1" applyFill="1" applyAlignment="1">
      <alignment horizontal="center"/>
    </xf>
    <xf numFmtId="0" fontId="0" fillId="3" borderId="0" xfId="5" applyFont="1" applyFill="1" applyAlignment="1">
      <alignment horizontal="center"/>
    </xf>
    <xf numFmtId="0" fontId="0" fillId="0" borderId="4" xfId="5" applyFont="1" applyBorder="1" applyAlignment="1">
      <alignment horizontal="left"/>
    </xf>
    <xf numFmtId="0" fontId="15" fillId="0" borderId="0" xfId="5" applyFont="1"/>
    <xf numFmtId="0" fontId="5" fillId="5" borderId="0" xfId="5" applyFont="1" applyFill="1" applyAlignment="1">
      <alignment horizontal="center"/>
    </xf>
    <xf numFmtId="0" fontId="5" fillId="3" borderId="16" xfId="5" applyFont="1" applyFill="1" applyBorder="1"/>
    <xf numFmtId="0" fontId="0" fillId="3" borderId="9" xfId="5" applyFont="1" applyFill="1" applyBorder="1"/>
    <xf numFmtId="4" fontId="0" fillId="4" borderId="9" xfId="5" applyNumberFormat="1" applyFont="1" applyFill="1" applyBorder="1" applyAlignment="1">
      <alignment horizontal="center" vertical="center" wrapText="1"/>
    </xf>
    <xf numFmtId="0" fontId="0" fillId="3" borderId="18" xfId="5" applyFont="1" applyFill="1" applyBorder="1"/>
    <xf numFmtId="0" fontId="2" fillId="3" borderId="4" xfId="4" applyFont="1" applyFill="1" applyBorder="1"/>
    <xf numFmtId="0" fontId="0" fillId="3" borderId="0" xfId="10" applyFont="1" applyFill="1" applyAlignment="1">
      <alignment horizontal="center" wrapText="1"/>
    </xf>
    <xf numFmtId="0" fontId="14" fillId="3" borderId="0" xfId="10" applyFont="1" applyFill="1"/>
    <xf numFmtId="4" fontId="0" fillId="3" borderId="3" xfId="4" applyNumberFormat="1" applyFont="1" applyFill="1" applyBorder="1"/>
    <xf numFmtId="4" fontId="0" fillId="4" borderId="0" xfId="4" applyNumberFormat="1" applyFont="1" applyFill="1" applyAlignment="1">
      <alignment horizontal="centerContinuous" vertical="center" wrapText="1"/>
    </xf>
    <xf numFmtId="4" fontId="0" fillId="4" borderId="5" xfId="4" applyNumberFormat="1" applyFont="1" applyFill="1" applyBorder="1" applyAlignment="1">
      <alignment horizontal="centerContinuous" vertical="center" wrapText="1"/>
    </xf>
    <xf numFmtId="4" fontId="0" fillId="3" borderId="5" xfId="4" applyNumberFormat="1" applyFont="1" applyFill="1" applyBorder="1"/>
    <xf numFmtId="0" fontId="0" fillId="0" borderId="4" xfId="4" applyFont="1" applyBorder="1"/>
    <xf numFmtId="4" fontId="0" fillId="4" borderId="0" xfId="4" applyNumberFormat="1" applyFont="1" applyFill="1" applyAlignment="1">
      <alignment horizontal="center" vertical="center" wrapText="1"/>
    </xf>
    <xf numFmtId="4" fontId="0" fillId="4" borderId="5" xfId="4" applyNumberFormat="1" applyFont="1" applyFill="1" applyBorder="1" applyAlignment="1">
      <alignment horizontal="center" vertical="center" wrapText="1"/>
    </xf>
    <xf numFmtId="4" fontId="0" fillId="4" borderId="0" xfId="4" applyNumberFormat="1" applyFont="1" applyFill="1"/>
    <xf numFmtId="4" fontId="0" fillId="4" borderId="5" xfId="4" applyNumberFormat="1" applyFont="1" applyFill="1" applyBorder="1"/>
    <xf numFmtId="0" fontId="0" fillId="3" borderId="0" xfId="4" applyFont="1" applyFill="1" applyAlignment="1">
      <alignment horizontal="center" wrapText="1"/>
    </xf>
    <xf numFmtId="4" fontId="0" fillId="4" borderId="0" xfId="4" applyNumberFormat="1" applyFont="1" applyFill="1" applyAlignment="1">
      <alignment horizontal="center" wrapText="1"/>
    </xf>
    <xf numFmtId="4" fontId="0" fillId="4" borderId="5" xfId="4" applyNumberFormat="1" applyFont="1" applyFill="1" applyBorder="1" applyAlignment="1">
      <alignment horizontal="center" wrapText="1"/>
    </xf>
    <xf numFmtId="0" fontId="5" fillId="3" borderId="0" xfId="4" applyFont="1" applyFill="1"/>
    <xf numFmtId="4" fontId="0" fillId="5" borderId="0" xfId="4" quotePrefix="1" applyNumberFormat="1" applyFont="1" applyFill="1" applyAlignment="1">
      <alignment horizontal="center"/>
    </xf>
    <xf numFmtId="4" fontId="0" fillId="5" borderId="0" xfId="4" quotePrefix="1" applyNumberFormat="1" applyFont="1" applyFill="1" applyAlignment="1">
      <alignment horizontal="center" vertical="center"/>
    </xf>
    <xf numFmtId="4" fontId="0" fillId="5" borderId="5" xfId="4" applyNumberFormat="1" applyFont="1" applyFill="1" applyBorder="1" applyAlignment="1">
      <alignment horizontal="center"/>
    </xf>
    <xf numFmtId="4" fontId="0" fillId="3" borderId="0" xfId="4" applyNumberFormat="1" applyFont="1" applyFill="1" applyAlignment="1">
      <alignment horizontal="right"/>
    </xf>
    <xf numFmtId="4" fontId="0" fillId="3" borderId="5" xfId="4" applyNumberFormat="1" applyFont="1" applyFill="1" applyBorder="1" applyAlignment="1">
      <alignment horizontal="right"/>
    </xf>
    <xf numFmtId="4" fontId="0" fillId="5" borderId="5" xfId="4" applyNumberFormat="1" applyFont="1" applyFill="1" applyBorder="1" applyAlignment="1">
      <alignment horizontal="right"/>
    </xf>
    <xf numFmtId="4" fontId="0" fillId="5" borderId="0" xfId="4" applyNumberFormat="1" applyFont="1" applyFill="1" applyAlignment="1">
      <alignment horizontal="center" vertical="center"/>
    </xf>
    <xf numFmtId="4" fontId="0" fillId="5" borderId="0" xfId="4" applyNumberFormat="1" applyFont="1" applyFill="1" applyAlignment="1">
      <alignment horizontal="center"/>
    </xf>
    <xf numFmtId="4" fontId="0" fillId="3" borderId="0" xfId="4" applyNumberFormat="1" applyFont="1" applyFill="1" applyAlignment="1">
      <alignment horizontal="center"/>
    </xf>
    <xf numFmtId="0" fontId="0" fillId="3" borderId="4" xfId="0" applyFill="1" applyBorder="1" applyAlignment="1">
      <alignment vertical="center"/>
    </xf>
    <xf numFmtId="4" fontId="7" fillId="5" borderId="5" xfId="4" applyNumberFormat="1" applyFont="1" applyFill="1" applyBorder="1" applyAlignment="1">
      <alignment horizontal="center"/>
    </xf>
    <xf numFmtId="4" fontId="0" fillId="3" borderId="8" xfId="4" applyNumberFormat="1" applyFont="1" applyFill="1" applyBorder="1"/>
    <xf numFmtId="4" fontId="0" fillId="3" borderId="11" xfId="3" quotePrefix="1" applyNumberFormat="1" applyFont="1" applyFill="1" applyBorder="1" applyAlignment="1">
      <alignment horizontal="right"/>
    </xf>
    <xf numFmtId="4" fontId="0" fillId="0" borderId="11" xfId="3" applyNumberFormat="1" applyFont="1" applyBorder="1" applyAlignment="1">
      <alignment horizontal="right"/>
    </xf>
    <xf numFmtId="4" fontId="0" fillId="0" borderId="11" xfId="5" applyNumberFormat="1" applyFont="1" applyBorder="1"/>
    <xf numFmtId="4" fontId="0" fillId="0" borderId="11" xfId="3" applyNumberFormat="1" applyFont="1" applyBorder="1"/>
    <xf numFmtId="0" fontId="5" fillId="3" borderId="19" xfId="3" applyFont="1" applyFill="1" applyBorder="1" applyAlignment="1">
      <alignment horizontal="center" vertical="center" wrapText="1"/>
    </xf>
    <xf numFmtId="4" fontId="5" fillId="3" borderId="20" xfId="3" applyNumberFormat="1" applyFont="1" applyFill="1" applyBorder="1" applyAlignment="1">
      <alignment horizontal="center" wrapText="1"/>
    </xf>
    <xf numFmtId="4" fontId="5" fillId="3" borderId="21" xfId="3" applyNumberFormat="1" applyFont="1" applyFill="1" applyBorder="1" applyAlignment="1">
      <alignment horizontal="center" wrapText="1"/>
    </xf>
    <xf numFmtId="0" fontId="0" fillId="3" borderId="22" xfId="3" applyFont="1" applyFill="1" applyBorder="1" applyAlignment="1">
      <alignment wrapText="1"/>
    </xf>
    <xf numFmtId="4" fontId="5" fillId="3" borderId="17" xfId="3" applyNumberFormat="1" applyFont="1" applyFill="1" applyBorder="1" applyAlignment="1">
      <alignment horizontal="center" wrapText="1"/>
    </xf>
    <xf numFmtId="0" fontId="0" fillId="3" borderId="22" xfId="4" applyFont="1" applyFill="1" applyBorder="1" applyAlignment="1">
      <alignment wrapText="1"/>
    </xf>
    <xf numFmtId="4" fontId="0" fillId="3" borderId="17" xfId="3" applyNumberFormat="1" applyFont="1" applyFill="1" applyBorder="1"/>
    <xf numFmtId="4" fontId="0" fillId="0" borderId="17" xfId="3" applyNumberFormat="1" applyFont="1" applyBorder="1"/>
    <xf numFmtId="0" fontId="0" fillId="3" borderId="22" xfId="4" applyFont="1" applyFill="1" applyBorder="1"/>
    <xf numFmtId="0" fontId="5" fillId="3" borderId="23" xfId="3" applyFont="1" applyFill="1" applyBorder="1" applyAlignment="1">
      <alignment wrapText="1"/>
    </xf>
    <xf numFmtId="4" fontId="5" fillId="3" borderId="24" xfId="3" applyNumberFormat="1" applyFont="1" applyFill="1" applyBorder="1"/>
    <xf numFmtId="4" fontId="5" fillId="3" borderId="25" xfId="3" applyNumberFormat="1" applyFont="1" applyFill="1" applyBorder="1"/>
    <xf numFmtId="4" fontId="0" fillId="4" borderId="0" xfId="5" applyNumberFormat="1" applyFont="1" applyFill="1"/>
    <xf numFmtId="4" fontId="0" fillId="4" borderId="0" xfId="5" applyNumberFormat="1" applyFont="1" applyFill="1" applyAlignment="1">
      <alignment horizontal="center" wrapText="1"/>
    </xf>
    <xf numFmtId="4" fontId="0" fillId="5" borderId="0" xfId="5" applyNumberFormat="1" applyFont="1" applyFill="1"/>
    <xf numFmtId="0" fontId="0" fillId="0" borderId="4" xfId="0" applyBorder="1" applyAlignment="1">
      <alignment horizontal="left" wrapText="1"/>
    </xf>
    <xf numFmtId="4" fontId="5" fillId="5" borderId="0" xfId="5" applyNumberFormat="1" applyFont="1" applyFill="1"/>
    <xf numFmtId="4" fontId="0" fillId="3" borderId="2" xfId="10" applyNumberFormat="1" applyFont="1" applyFill="1" applyBorder="1"/>
    <xf numFmtId="0" fontId="0" fillId="0" borderId="3" xfId="10" applyFont="1" applyBorder="1"/>
    <xf numFmtId="0" fontId="0" fillId="0" borderId="5" xfId="10" applyFont="1" applyBorder="1"/>
    <xf numFmtId="0" fontId="0" fillId="0" borderId="5" xfId="0" applyBorder="1"/>
    <xf numFmtId="0" fontId="0" fillId="3" borderId="5" xfId="10" applyFont="1" applyFill="1" applyBorder="1"/>
    <xf numFmtId="4" fontId="0" fillId="3" borderId="7" xfId="10" applyNumberFormat="1" applyFont="1" applyFill="1" applyBorder="1"/>
    <xf numFmtId="44" fontId="0" fillId="0" borderId="8" xfId="2" applyFont="1" applyBorder="1"/>
    <xf numFmtId="4" fontId="0" fillId="0" borderId="5" xfId="4" applyNumberFormat="1" applyFont="1" applyBorder="1"/>
    <xf numFmtId="4" fontId="0" fillId="5" borderId="0" xfId="4" applyNumberFormat="1" applyFont="1" applyFill="1"/>
    <xf numFmtId="4" fontId="5" fillId="5" borderId="0" xfId="4" applyNumberFormat="1" applyFont="1" applyFill="1"/>
    <xf numFmtId="4" fontId="0" fillId="3" borderId="2" xfId="4" applyNumberFormat="1" applyFont="1" applyFill="1" applyBorder="1" applyAlignment="1">
      <alignment vertical="top" wrapText="1"/>
    </xf>
    <xf numFmtId="0" fontId="0" fillId="3" borderId="2" xfId="4" applyFont="1" applyFill="1" applyBorder="1" applyAlignment="1">
      <alignment vertical="top" wrapText="1"/>
    </xf>
    <xf numFmtId="0" fontId="0" fillId="0" borderId="3" xfId="4" applyFont="1" applyBorder="1" applyAlignment="1">
      <alignment vertical="top" wrapText="1"/>
    </xf>
    <xf numFmtId="4" fontId="0" fillId="3" borderId="0" xfId="4" applyNumberFormat="1" applyFont="1" applyFill="1" applyAlignment="1">
      <alignment vertical="top" wrapText="1"/>
    </xf>
    <xf numFmtId="0" fontId="0" fillId="3" borderId="0" xfId="4" applyFont="1" applyFill="1" applyAlignment="1">
      <alignment vertical="top" wrapText="1"/>
    </xf>
    <xf numFmtId="4" fontId="8" fillId="4" borderId="0" xfId="4" applyNumberFormat="1" applyFont="1" applyFill="1" applyAlignment="1">
      <alignment horizontal="center" wrapText="1"/>
    </xf>
    <xf numFmtId="0" fontId="0" fillId="4" borderId="0" xfId="4" applyFont="1" applyFill="1" applyAlignment="1">
      <alignment horizontal="center" wrapText="1"/>
    </xf>
    <xf numFmtId="0" fontId="0" fillId="0" borderId="5" xfId="4" applyFont="1" applyBorder="1" applyAlignment="1">
      <alignment horizontal="center" wrapText="1"/>
    </xf>
    <xf numFmtId="3" fontId="0" fillId="0" borderId="5" xfId="4" applyNumberFormat="1" applyFont="1" applyBorder="1"/>
    <xf numFmtId="4" fontId="5" fillId="0" borderId="5" xfId="4" applyNumberFormat="1" applyFont="1" applyBorder="1"/>
    <xf numFmtId="0" fontId="0" fillId="0" borderId="8" xfId="4" applyFont="1" applyBorder="1"/>
    <xf numFmtId="4" fontId="5" fillId="0" borderId="13" xfId="9" applyNumberFormat="1" applyFont="1" applyBorder="1"/>
    <xf numFmtId="0" fontId="0" fillId="0" borderId="4" xfId="3" applyFont="1" applyBorder="1" applyAlignment="1">
      <alignment horizontal="left" wrapText="1"/>
    </xf>
    <xf numFmtId="0" fontId="0" fillId="0" borderId="0" xfId="3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4" fontId="0" fillId="0" borderId="0" xfId="2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3" borderId="0" xfId="10" applyFont="1" applyFill="1" applyBorder="1"/>
    <xf numFmtId="0" fontId="5" fillId="3" borderId="0" xfId="10" applyFont="1" applyFill="1" applyBorder="1"/>
    <xf numFmtId="4" fontId="0" fillId="4" borderId="0" xfId="10" applyNumberFormat="1" applyFont="1" applyFill="1" applyBorder="1" applyAlignment="1">
      <alignment horizontal="center" vertical="center" wrapText="1"/>
    </xf>
    <xf numFmtId="4" fontId="0" fillId="4" borderId="0" xfId="10" applyNumberFormat="1" applyFont="1" applyFill="1" applyBorder="1"/>
    <xf numFmtId="4" fontId="0" fillId="4" borderId="0" xfId="10" applyNumberFormat="1" applyFont="1" applyFill="1" applyBorder="1" applyAlignment="1">
      <alignment horizontal="center" wrapText="1"/>
    </xf>
    <xf numFmtId="0" fontId="0" fillId="3" borderId="0" xfId="10" applyFont="1" applyFill="1" applyBorder="1" applyAlignment="1">
      <alignment horizontal="center" wrapText="1"/>
    </xf>
    <xf numFmtId="4" fontId="0" fillId="3" borderId="0" xfId="10" applyNumberFormat="1" applyFont="1" applyFill="1" applyBorder="1" applyAlignment="1">
      <alignment horizontal="center" wrapText="1"/>
    </xf>
    <xf numFmtId="0" fontId="0" fillId="3" borderId="0" xfId="0" applyFill="1" applyBorder="1"/>
    <xf numFmtId="4" fontId="0" fillId="5" borderId="0" xfId="10" applyNumberFormat="1" applyFont="1" applyFill="1" applyBorder="1" applyAlignment="1">
      <alignment horizontal="right"/>
    </xf>
    <xf numFmtId="0" fontId="14" fillId="3" borderId="0" xfId="10" applyFont="1" applyFill="1" applyBorder="1"/>
    <xf numFmtId="4" fontId="14" fillId="5" borderId="0" xfId="10" applyNumberFormat="1" applyFont="1" applyFill="1" applyBorder="1" applyAlignment="1">
      <alignment horizontal="right"/>
    </xf>
    <xf numFmtId="4" fontId="0" fillId="3" borderId="0" xfId="10" applyNumberFormat="1" applyFont="1" applyFill="1" applyBorder="1" applyAlignment="1">
      <alignment horizontal="right"/>
    </xf>
    <xf numFmtId="4" fontId="5" fillId="5" borderId="0" xfId="10" applyNumberFormat="1" applyFont="1" applyFill="1" applyBorder="1"/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6" xfId="0" applyBorder="1"/>
    <xf numFmtId="0" fontId="0" fillId="3" borderId="0" xfId="5" applyFont="1" applyFill="1" applyAlignment="1">
      <alignment wrapText="1"/>
    </xf>
  </cellXfs>
  <cellStyles count="14">
    <cellStyle name="Currency" xfId="2" builtinId="4"/>
    <cellStyle name="Currency 2" xfId="13" xr:uid="{7AEA2ACA-FD1B-4670-87CD-D651AD8DB2EE}"/>
    <cellStyle name="Normal" xfId="0" builtinId="0"/>
    <cellStyle name="Normal 2" xfId="3" xr:uid="{16A59B57-5777-44AA-893C-B4FF6E2B5CFF}"/>
    <cellStyle name="Normal 3" xfId="12" xr:uid="{F8F37811-8DA5-46E5-B585-A822434B68F8}"/>
    <cellStyle name="Percent" xfId="11" builtinId="5"/>
    <cellStyle name="Standard 2" xfId="4" xr:uid="{C2A05C09-2506-4C5B-AEB3-17A20369AE80}"/>
    <cellStyle name="Standard 2 2" xfId="5" xr:uid="{7BB69F49-4AEC-47B6-8709-259836A1089A}"/>
    <cellStyle name="Standard 2 2 2" xfId="8" xr:uid="{C8261C7A-7647-4660-9677-BC0C339F03F7}"/>
    <cellStyle name="Standard 2 3" xfId="7" xr:uid="{6CED7444-5646-411C-9A12-BE827FD1D9D5}"/>
    <cellStyle name="Standard 2 4" xfId="10" xr:uid="{27A98194-AC6D-4DD4-908A-B4B8ADD5DDAF}"/>
    <cellStyle name="Standard 3" xfId="1" xr:uid="{638987DF-31B1-4300-8452-C75327AAF5F0}"/>
    <cellStyle name="Standard 3 2" xfId="6" xr:uid="{EB399321-B4BC-47BE-9F2A-B714ACD3E9E9}"/>
    <cellStyle name="Standard 4" xfId="9" xr:uid="{1AFB824C-2694-43A0-BF46-4A199F3AD79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44824</xdr:colOff>
      <xdr:row>2</xdr:row>
      <xdr:rowOff>78442</xdr:rowOff>
    </xdr:from>
    <xdr:to>
      <xdr:col>32</xdr:col>
      <xdr:colOff>336158</xdr:colOff>
      <xdr:row>16</xdr:row>
      <xdr:rowOff>162462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0792F9-6B96-1B8C-535E-3D7F54B46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31530" y="806824"/>
          <a:ext cx="6905980" cy="3162463"/>
        </a:xfrm>
        <a:prstGeom prst="rect">
          <a:avLst/>
        </a:prstGeom>
      </xdr:spPr>
    </xdr:pic>
    <xdr:clientData/>
  </xdr:twoCellAnchor>
  <xdr:oneCellAnchor>
    <xdr:from>
      <xdr:col>22</xdr:col>
      <xdr:colOff>30443</xdr:colOff>
      <xdr:row>0</xdr:row>
      <xdr:rowOff>425824</xdr:rowOff>
    </xdr:from>
    <xdr:ext cx="2065057" cy="37414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255D2A-FD79-C882-A68B-9B4D3B8C1155}"/>
            </a:ext>
          </a:extLst>
        </xdr:cNvPr>
        <xdr:cNvSpPr txBox="1"/>
      </xdr:nvSpPr>
      <xdr:spPr>
        <a:xfrm>
          <a:off x="32617149" y="425824"/>
          <a:ext cx="2065057" cy="374141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800"/>
            <a:t>§341r</a:t>
          </a:r>
          <a:r>
            <a:rPr lang="de-DE" sz="1800" baseline="0"/>
            <a:t> HGB</a:t>
          </a:r>
          <a:endParaRPr lang="de-DE" sz="18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athurahman, Muhammad Alif" id="{D96A6DFD-CE29-4B7C-B640-01FCF407CDF2}" userId="S::mfathurahman@deloitte.de::15a84b95-3c42-421c-af2a-363358c65471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6" dT="2025-05-19T07:49:44.70" personId="{D96A6DFD-CE29-4B7C-B640-01FCF407CDF2}" id="{5C58CD64-80F2-4566-A339-995E2A9C9240}">
    <text>Zahlen sind sehr klein. Keine Angaben zu TEUR im Zahlungsbericht</text>
  </threadedComment>
  <threadedComment ref="A41" dT="2025-05-19T07:50:23.29" personId="{D96A6DFD-CE29-4B7C-B640-01FCF407CDF2}" id="{19AF702F-EDB4-475A-84BD-1E338F9AA130}">
    <text xml:space="preserve">Keine Angaben zu Steuerart
</text>
  </threadedComment>
  <threadedComment ref="A64" dT="2025-05-19T09:34:14.67" personId="{D96A6DFD-CE29-4B7C-B640-01FCF407CDF2}" id="{D90E63F0-5C4D-4290-BA52-DDD4E587F121}">
    <text>Keine spezifische Zuordnung an Steuern</text>
  </threadedComment>
  <threadedComment ref="A94" dT="2025-05-19T09:33:19.38" personId="{D96A6DFD-CE29-4B7C-B640-01FCF407CDF2}" id="{36109159-E0B7-4E34-8A1C-D1CEC11D1D2C}">
    <text>Keine spezifische Zuordnung an Steuern</text>
  </threadedComment>
  <threadedComment ref="A159" dT="2025-05-19T07:48:14.78" personId="{D96A6DFD-CE29-4B7C-B640-01FCF407CDF2}" id="{6CF7EFE0-9082-4B66-B143-72D96E1099F5}">
    <text>Zahlungsart kann nicht identifiziert werden</text>
  </threadedComment>
  <threadedComment ref="A165" dT="2025-05-19T07:47:23.03" personId="{D96A6DFD-CE29-4B7C-B640-01FCF407CDF2}" id="{CAD583D3-9A0B-4E0A-8629-0CA314219CA2}">
    <text>Abweichung von 100TEUR identifiziert</text>
  </threadedComment>
  <threadedComment ref="G170" dT="2025-05-19T07:33:53.78" personId="{D96A6DFD-CE29-4B7C-B640-01FCF407CDF2}" id="{532553D5-1EBC-4A53-A949-79BA8FCA1EBF}">
    <text>Laut Zahlungsbericht 12.730.000,00€</text>
  </threadedComment>
  <threadedComment ref="A230" dT="2025-05-19T09:32:34.92" personId="{D96A6DFD-CE29-4B7C-B640-01FCF407CDF2}" id="{04876DEE-FDB2-4B95-86C9-9D8D1D7ED5D4}">
    <text>Keine spezifische Zuordnung an Steuern</text>
  </threadedComment>
  <threadedComment ref="A240" dT="2025-05-19T09:43:26.69" personId="{D96A6DFD-CE29-4B7C-B640-01FCF407CDF2}" id="{90A0E862-ACE3-40BD-B229-924029E47144}">
    <text xml:space="preserve">Keine spezifische Zuordnung an Steuern
</text>
  </threadedComment>
  <threadedComment ref="A243" dT="2025-05-19T12:15:05.24" personId="{D96A6DFD-CE29-4B7C-B640-01FCF407CDF2}" id="{0A2ED067-9E7B-4C3C-97C3-E8789D41DC27}">
    <text xml:space="preserve">Keine spezifische Zuordnung an Steuern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2B2D-CD97-44C6-9B34-198655639DC9}">
  <sheetPr>
    <tabColor rgb="FF92D050"/>
    <pageSetUpPr fitToPage="1"/>
  </sheetPr>
  <dimension ref="B1:L39"/>
  <sheetViews>
    <sheetView showGridLines="0" tabSelected="1" workbookViewId="0"/>
  </sheetViews>
  <sheetFormatPr defaultColWidth="8.83203125" defaultRowHeight="14.5" x14ac:dyDescent="0.35"/>
  <cols>
    <col min="1" max="1" width="2.1640625" style="23" customWidth="1"/>
    <col min="2" max="2" width="3.1640625" style="23" customWidth="1"/>
    <col min="3" max="3" width="2.5" style="23" customWidth="1"/>
    <col min="4" max="4" width="77.1640625" style="23" customWidth="1"/>
    <col min="5" max="5" width="0.6640625" style="23" customWidth="1"/>
    <col min="6" max="6" width="15.1640625" style="23" customWidth="1"/>
    <col min="7" max="8" width="0.6640625" style="23" customWidth="1"/>
    <col min="9" max="9" width="1.1640625" style="23" customWidth="1"/>
    <col min="10" max="16384" width="8.83203125" style="23"/>
  </cols>
  <sheetData>
    <row r="1" spans="2:12" ht="15" thickBot="1" x14ac:dyDescent="0.4">
      <c r="B1" s="24"/>
      <c r="C1" s="24"/>
      <c r="D1" s="24"/>
      <c r="E1" s="24"/>
      <c r="F1" s="24"/>
      <c r="G1" s="24"/>
      <c r="H1" s="24"/>
      <c r="I1" s="24"/>
    </row>
    <row r="2" spans="2:12" x14ac:dyDescent="0.35">
      <c r="B2" s="25"/>
      <c r="C2" s="26"/>
      <c r="D2" s="26"/>
      <c r="E2" s="26"/>
      <c r="F2" s="26"/>
      <c r="G2" s="26"/>
      <c r="H2" s="27"/>
      <c r="I2" s="24"/>
      <c r="K2"/>
      <c r="L2"/>
    </row>
    <row r="3" spans="2:12" x14ac:dyDescent="0.35">
      <c r="B3" s="28"/>
      <c r="C3" s="24"/>
      <c r="D3" s="24"/>
      <c r="E3" s="29"/>
      <c r="F3" s="30" t="s">
        <v>344</v>
      </c>
      <c r="G3" s="29"/>
      <c r="H3" s="31"/>
      <c r="I3" s="24"/>
      <c r="K3"/>
      <c r="L3"/>
    </row>
    <row r="4" spans="2:12" x14ac:dyDescent="0.35">
      <c r="B4" s="32"/>
      <c r="C4" s="33"/>
      <c r="D4" s="33"/>
      <c r="E4" s="24"/>
      <c r="F4" s="24"/>
      <c r="G4" s="24"/>
      <c r="H4" s="31"/>
      <c r="I4" s="24"/>
      <c r="K4"/>
      <c r="L4"/>
    </row>
    <row r="5" spans="2:12" x14ac:dyDescent="0.35">
      <c r="B5" s="34" t="s">
        <v>345</v>
      </c>
      <c r="C5" s="24" t="s">
        <v>346</v>
      </c>
      <c r="D5" s="24"/>
      <c r="E5" s="24"/>
      <c r="F5" s="35" t="s">
        <v>347</v>
      </c>
      <c r="G5" s="36"/>
      <c r="H5" s="31"/>
      <c r="I5" s="24"/>
      <c r="K5"/>
      <c r="L5"/>
    </row>
    <row r="6" spans="2:12" x14ac:dyDescent="0.35">
      <c r="B6" s="34"/>
      <c r="C6" s="24"/>
      <c r="D6" s="24"/>
      <c r="E6" s="24"/>
      <c r="F6" s="36"/>
      <c r="G6" s="36"/>
      <c r="H6" s="31"/>
      <c r="I6" s="24"/>
      <c r="K6"/>
      <c r="L6"/>
    </row>
    <row r="7" spans="2:12" x14ac:dyDescent="0.35">
      <c r="B7" s="34" t="s">
        <v>348</v>
      </c>
      <c r="C7" s="166" t="s">
        <v>509</v>
      </c>
      <c r="D7" s="24"/>
      <c r="E7" s="24"/>
      <c r="F7" s="35" t="s">
        <v>349</v>
      </c>
      <c r="G7" s="36"/>
      <c r="H7" s="31"/>
      <c r="I7" s="24"/>
      <c r="K7"/>
      <c r="L7"/>
    </row>
    <row r="8" spans="2:12" x14ac:dyDescent="0.35">
      <c r="B8" s="34"/>
      <c r="C8" s="24"/>
      <c r="D8" s="24"/>
      <c r="E8" s="24"/>
      <c r="F8" s="36"/>
      <c r="G8" s="36"/>
      <c r="H8" s="31"/>
      <c r="I8" s="24"/>
      <c r="K8"/>
      <c r="L8"/>
    </row>
    <row r="9" spans="2:12" x14ac:dyDescent="0.35">
      <c r="B9" s="34" t="s">
        <v>350</v>
      </c>
      <c r="C9" s="24" t="s">
        <v>351</v>
      </c>
      <c r="D9" s="24"/>
      <c r="E9" s="24"/>
      <c r="F9" s="35" t="s">
        <v>347</v>
      </c>
      <c r="G9" s="36"/>
      <c r="H9" s="31"/>
      <c r="I9" s="24"/>
      <c r="K9"/>
      <c r="L9"/>
    </row>
    <row r="10" spans="2:12" x14ac:dyDescent="0.35">
      <c r="B10" s="34"/>
      <c r="C10" s="24"/>
      <c r="D10" s="24"/>
      <c r="E10" s="24"/>
      <c r="F10" s="36"/>
      <c r="G10" s="36"/>
      <c r="H10" s="31"/>
      <c r="I10" s="24"/>
      <c r="K10"/>
      <c r="L10"/>
    </row>
    <row r="11" spans="2:12" x14ac:dyDescent="0.35">
      <c r="B11" s="34" t="s">
        <v>352</v>
      </c>
      <c r="C11" s="24" t="s">
        <v>353</v>
      </c>
      <c r="D11" s="24"/>
      <c r="E11" s="24"/>
      <c r="F11" s="35" t="s">
        <v>349</v>
      </c>
      <c r="G11" s="36"/>
      <c r="H11" s="31"/>
      <c r="I11" s="24"/>
      <c r="K11"/>
      <c r="L11"/>
    </row>
    <row r="12" spans="2:12" x14ac:dyDescent="0.35">
      <c r="B12" s="34"/>
      <c r="C12" s="24"/>
      <c r="D12" s="24"/>
      <c r="E12" s="24"/>
      <c r="F12" s="36"/>
      <c r="G12" s="36"/>
      <c r="H12" s="31"/>
      <c r="I12" s="24"/>
      <c r="K12"/>
      <c r="L12"/>
    </row>
    <row r="13" spans="2:12" x14ac:dyDescent="0.35">
      <c r="B13" s="34" t="s">
        <v>354</v>
      </c>
      <c r="C13" s="23" t="s">
        <v>355</v>
      </c>
      <c r="D13" s="24"/>
      <c r="E13" s="24"/>
      <c r="F13" s="35" t="s">
        <v>349</v>
      </c>
      <c r="G13" s="36"/>
      <c r="H13" s="31"/>
      <c r="I13" s="24"/>
      <c r="K13"/>
      <c r="L13"/>
    </row>
    <row r="14" spans="2:12" x14ac:dyDescent="0.35">
      <c r="B14" s="34"/>
      <c r="C14" s="24"/>
      <c r="D14" s="24"/>
      <c r="E14" s="24"/>
      <c r="F14" s="36"/>
      <c r="G14" s="36"/>
      <c r="H14" s="31"/>
      <c r="I14" s="24"/>
      <c r="K14"/>
      <c r="L14"/>
    </row>
    <row r="15" spans="2:12" x14ac:dyDescent="0.35">
      <c r="B15" s="34" t="s">
        <v>356</v>
      </c>
      <c r="C15" s="24" t="s">
        <v>357</v>
      </c>
      <c r="D15" s="24"/>
      <c r="E15" s="24"/>
      <c r="F15" s="35" t="s">
        <v>349</v>
      </c>
      <c r="G15" s="36"/>
      <c r="H15" s="31"/>
      <c r="I15" s="24"/>
      <c r="K15"/>
      <c r="L15"/>
    </row>
    <row r="16" spans="2:12" x14ac:dyDescent="0.35">
      <c r="B16" s="34"/>
      <c r="C16" s="24"/>
      <c r="D16" s="24"/>
      <c r="E16" s="24"/>
      <c r="F16" s="36"/>
      <c r="G16" s="36"/>
      <c r="H16" s="31"/>
      <c r="I16" s="24"/>
      <c r="K16"/>
      <c r="L16"/>
    </row>
    <row r="17" spans="2:12" x14ac:dyDescent="0.35">
      <c r="B17" s="34" t="s">
        <v>358</v>
      </c>
      <c r="C17" s="24" t="s">
        <v>359</v>
      </c>
      <c r="D17" s="24"/>
      <c r="E17" s="24"/>
      <c r="F17" s="35" t="s">
        <v>360</v>
      </c>
      <c r="G17" s="36"/>
      <c r="H17" s="31"/>
      <c r="I17" s="24"/>
      <c r="K17"/>
      <c r="L17"/>
    </row>
    <row r="18" spans="2:12" x14ac:dyDescent="0.35">
      <c r="B18" s="34"/>
      <c r="C18" s="24"/>
      <c r="D18" s="24"/>
      <c r="E18" s="24"/>
      <c r="F18" s="36"/>
      <c r="G18" s="36"/>
      <c r="H18" s="31"/>
      <c r="I18" s="24"/>
      <c r="K18"/>
      <c r="L18"/>
    </row>
    <row r="19" spans="2:12" x14ac:dyDescent="0.35">
      <c r="B19" s="34" t="s">
        <v>361</v>
      </c>
      <c r="C19" s="24" t="s">
        <v>362</v>
      </c>
      <c r="D19" s="24"/>
      <c r="E19" s="24"/>
      <c r="F19" s="35" t="s">
        <v>363</v>
      </c>
      <c r="G19" s="36"/>
      <c r="H19" s="31"/>
      <c r="I19" s="24"/>
      <c r="K19"/>
      <c r="L19"/>
    </row>
    <row r="20" spans="2:12" x14ac:dyDescent="0.35">
      <c r="B20" s="34"/>
      <c r="C20" s="24"/>
      <c r="D20" s="24"/>
      <c r="E20" s="24"/>
      <c r="F20" s="36"/>
      <c r="G20" s="36"/>
      <c r="H20" s="31"/>
      <c r="I20" s="24"/>
    </row>
    <row r="21" spans="2:12" x14ac:dyDescent="0.35">
      <c r="B21" s="34" t="s">
        <v>364</v>
      </c>
      <c r="C21" s="24" t="s">
        <v>365</v>
      </c>
      <c r="D21" s="24"/>
      <c r="E21" s="24"/>
      <c r="F21" s="35" t="s">
        <v>363</v>
      </c>
      <c r="G21" s="36"/>
      <c r="H21" s="31"/>
      <c r="I21" s="24"/>
    </row>
    <row r="22" spans="2:12" x14ac:dyDescent="0.35">
      <c r="B22" s="34"/>
      <c r="C22" s="24"/>
      <c r="D22" s="24"/>
      <c r="E22" s="24"/>
      <c r="F22" s="36"/>
      <c r="G22" s="36"/>
      <c r="H22" s="31"/>
      <c r="I22" s="24"/>
    </row>
    <row r="23" spans="2:12" x14ac:dyDescent="0.35">
      <c r="B23" s="34" t="s">
        <v>366</v>
      </c>
      <c r="C23" s="24" t="s">
        <v>367</v>
      </c>
      <c r="D23" s="24"/>
      <c r="E23" s="24"/>
      <c r="F23" s="35" t="s">
        <v>347</v>
      </c>
      <c r="G23" s="36"/>
      <c r="H23" s="31"/>
      <c r="I23" s="24"/>
    </row>
    <row r="24" spans="2:12" x14ac:dyDescent="0.35">
      <c r="B24" s="34"/>
      <c r="C24" s="24"/>
      <c r="D24" s="24"/>
      <c r="E24" s="24"/>
      <c r="F24" s="36"/>
      <c r="G24" s="36"/>
      <c r="H24" s="31"/>
      <c r="I24" s="24"/>
    </row>
    <row r="25" spans="2:12" x14ac:dyDescent="0.35">
      <c r="B25" s="34" t="s">
        <v>368</v>
      </c>
      <c r="C25" s="23" t="s">
        <v>369</v>
      </c>
      <c r="D25" s="24"/>
      <c r="E25" s="24"/>
      <c r="F25" s="35" t="s">
        <v>349</v>
      </c>
      <c r="G25" s="36"/>
      <c r="H25" s="31"/>
      <c r="I25" s="24"/>
    </row>
    <row r="26" spans="2:12" x14ac:dyDescent="0.35">
      <c r="B26" s="34"/>
      <c r="C26" s="24"/>
      <c r="D26" s="24"/>
      <c r="E26" s="24"/>
      <c r="F26" s="36"/>
      <c r="G26" s="36"/>
      <c r="H26" s="31"/>
      <c r="I26" s="24"/>
    </row>
    <row r="27" spans="2:12" ht="29" x14ac:dyDescent="0.35">
      <c r="B27" s="37" t="s">
        <v>370</v>
      </c>
      <c r="C27" s="38" t="s">
        <v>371</v>
      </c>
      <c r="D27" s="24"/>
      <c r="E27" s="24"/>
      <c r="F27" s="39" t="s">
        <v>372</v>
      </c>
      <c r="G27" s="36"/>
      <c r="H27" s="31"/>
      <c r="I27" s="24"/>
    </row>
    <row r="28" spans="2:12" x14ac:dyDescent="0.35">
      <c r="B28" s="34"/>
      <c r="C28" s="24"/>
      <c r="D28" s="24"/>
      <c r="E28" s="24"/>
      <c r="F28" s="36"/>
      <c r="G28" s="36"/>
      <c r="H28" s="31"/>
      <c r="I28" s="24"/>
    </row>
    <row r="29" spans="2:12" x14ac:dyDescent="0.35">
      <c r="B29" s="34" t="s">
        <v>373</v>
      </c>
      <c r="C29" s="23" t="s">
        <v>374</v>
      </c>
      <c r="D29" s="24"/>
      <c r="E29" s="24"/>
      <c r="F29" s="35" t="s">
        <v>349</v>
      </c>
      <c r="G29" s="36"/>
      <c r="H29" s="31"/>
      <c r="I29" s="24"/>
    </row>
    <row r="30" spans="2:12" x14ac:dyDescent="0.35">
      <c r="B30" s="34"/>
      <c r="C30" s="24"/>
      <c r="D30" s="24"/>
      <c r="E30" s="24"/>
      <c r="F30" s="36"/>
      <c r="G30" s="36"/>
      <c r="H30" s="31"/>
      <c r="I30" s="24"/>
    </row>
    <row r="31" spans="2:12" x14ac:dyDescent="0.35">
      <c r="B31" s="34" t="s">
        <v>375</v>
      </c>
      <c r="C31" s="23" t="s">
        <v>376</v>
      </c>
      <c r="D31" s="24"/>
      <c r="E31" s="24"/>
      <c r="F31" s="35" t="s">
        <v>360</v>
      </c>
      <c r="G31" s="36"/>
      <c r="H31" s="31"/>
      <c r="I31" s="24"/>
    </row>
    <row r="32" spans="2:12" x14ac:dyDescent="0.35">
      <c r="B32" s="34"/>
      <c r="C32" s="24"/>
      <c r="D32" s="24"/>
      <c r="E32" s="24"/>
      <c r="F32" s="36"/>
      <c r="G32" s="36"/>
      <c r="H32" s="31"/>
      <c r="I32" s="24"/>
    </row>
    <row r="33" spans="2:9" x14ac:dyDescent="0.35">
      <c r="B33" s="34" t="s">
        <v>377</v>
      </c>
      <c r="C33" s="24" t="s">
        <v>378</v>
      </c>
      <c r="D33" s="24"/>
      <c r="E33" s="24"/>
      <c r="F33" s="35" t="s">
        <v>347</v>
      </c>
      <c r="G33" s="36"/>
      <c r="H33" s="31"/>
      <c r="I33" s="24"/>
    </row>
    <row r="34" spans="2:9" x14ac:dyDescent="0.35">
      <c r="B34" s="34"/>
      <c r="C34" s="24"/>
      <c r="D34" s="24"/>
      <c r="E34" s="24"/>
      <c r="F34" s="36"/>
      <c r="G34" s="36"/>
      <c r="H34" s="31"/>
      <c r="I34" s="24"/>
    </row>
    <row r="35" spans="2:9" x14ac:dyDescent="0.35">
      <c r="B35" s="34" t="s">
        <v>379</v>
      </c>
      <c r="C35" s="23" t="s">
        <v>380</v>
      </c>
      <c r="D35" s="24"/>
      <c r="E35" s="24"/>
      <c r="F35" s="35" t="s">
        <v>360</v>
      </c>
      <c r="G35" s="36"/>
      <c r="H35" s="31"/>
      <c r="I35" s="24"/>
    </row>
    <row r="36" spans="2:9" x14ac:dyDescent="0.35">
      <c r="B36" s="34"/>
      <c r="C36" s="24"/>
      <c r="D36" s="24"/>
      <c r="E36" s="24"/>
      <c r="F36" s="36"/>
      <c r="G36" s="36"/>
      <c r="H36" s="31"/>
      <c r="I36" s="24"/>
    </row>
    <row r="37" spans="2:9" x14ac:dyDescent="0.35">
      <c r="B37" s="34" t="s">
        <v>381</v>
      </c>
      <c r="C37" s="23" t="s">
        <v>530</v>
      </c>
      <c r="D37" s="325"/>
      <c r="E37" s="24"/>
      <c r="F37" s="35" t="s">
        <v>347</v>
      </c>
      <c r="G37" s="36"/>
      <c r="H37" s="31"/>
      <c r="I37" s="24"/>
    </row>
    <row r="38" spans="2:9" ht="15" thickBot="1" x14ac:dyDescent="0.4">
      <c r="B38" s="40"/>
      <c r="C38" s="41"/>
      <c r="D38" s="41"/>
      <c r="E38" s="41"/>
      <c r="F38" s="42"/>
      <c r="G38" s="42"/>
      <c r="H38" s="43"/>
      <c r="I38" s="24"/>
    </row>
    <row r="39" spans="2:9" ht="5.25" customHeight="1" x14ac:dyDescent="0.35">
      <c r="B39" s="24"/>
      <c r="C39" s="24"/>
      <c r="D39" s="24"/>
      <c r="E39" s="24"/>
      <c r="F39" s="24"/>
      <c r="G39" s="24"/>
      <c r="H39" s="24"/>
      <c r="I39" s="24"/>
    </row>
  </sheetData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D353-40AB-45F2-870C-B76C72624B24}">
  <sheetPr>
    <tabColor rgb="FF92D050"/>
    <pageSetUpPr fitToPage="1"/>
  </sheetPr>
  <dimension ref="B1:GB77"/>
  <sheetViews>
    <sheetView showGridLines="0" zoomScaleNormal="100" workbookViewId="0"/>
  </sheetViews>
  <sheetFormatPr defaultColWidth="8.83203125" defaultRowHeight="14.5" x14ac:dyDescent="0.35"/>
  <cols>
    <col min="1" max="1" width="3.33203125" style="124" customWidth="1"/>
    <col min="2" max="2" width="2.58203125" style="124" customWidth="1"/>
    <col min="3" max="3" width="81.08203125" style="124" customWidth="1"/>
    <col min="4" max="4" width="57" style="125" bestFit="1" customWidth="1"/>
    <col min="5" max="5" width="5.5" style="124" customWidth="1"/>
    <col min="6" max="7" width="17.58203125" style="125" customWidth="1"/>
    <col min="8" max="10" width="17.58203125" style="124" customWidth="1"/>
    <col min="11" max="12" width="17.58203125" style="125" customWidth="1"/>
    <col min="13" max="13" width="17.58203125" style="124" customWidth="1"/>
    <col min="14" max="14" width="2.83203125" style="124" customWidth="1"/>
    <col min="15" max="15" width="13.58203125" style="124" bestFit="1" customWidth="1"/>
    <col min="16" max="16" width="49.6640625" style="124" bestFit="1" customWidth="1"/>
    <col min="17" max="17" width="15.58203125" style="124" bestFit="1" customWidth="1"/>
    <col min="18" max="18" width="17.6640625" style="124" bestFit="1" customWidth="1"/>
    <col min="19" max="19" width="58.08203125" style="124" bestFit="1" customWidth="1"/>
    <col min="20" max="20" width="44.08203125" style="124" bestFit="1" customWidth="1"/>
    <col min="21" max="21" width="16.1640625" style="124" bestFit="1" customWidth="1"/>
    <col min="22" max="22" width="22.1640625" style="124" bestFit="1" customWidth="1"/>
    <col min="23" max="23" width="59.08203125" style="124" bestFit="1" customWidth="1"/>
    <col min="24" max="24" width="48.6640625" style="124" bestFit="1" customWidth="1"/>
    <col min="25" max="25" width="65" style="124" bestFit="1" customWidth="1"/>
    <col min="26" max="26" width="15.1640625" style="124" bestFit="1" customWidth="1"/>
    <col min="27" max="27" width="14.6640625" style="124" bestFit="1" customWidth="1"/>
    <col min="28" max="28" width="19.6640625" style="124" bestFit="1" customWidth="1"/>
    <col min="29" max="29" width="45.33203125" style="124" bestFit="1" customWidth="1"/>
    <col min="30" max="30" width="15.6640625" style="124" bestFit="1" customWidth="1"/>
    <col min="31" max="31" width="46.08203125" style="124" bestFit="1" customWidth="1"/>
    <col min="32" max="32" width="53.83203125" style="124" bestFit="1" customWidth="1"/>
    <col min="33" max="33" width="20" style="124" bestFit="1" customWidth="1"/>
    <col min="34" max="34" width="57.5" style="124" bestFit="1" customWidth="1"/>
    <col min="35" max="35" width="42" style="124" bestFit="1" customWidth="1"/>
    <col min="36" max="36" width="48.6640625" style="124" bestFit="1" customWidth="1"/>
    <col min="37" max="37" width="49.08203125" style="124" bestFit="1" customWidth="1"/>
    <col min="38" max="38" width="40.08203125" style="124" bestFit="1" customWidth="1"/>
    <col min="39" max="39" width="41.58203125" style="124" bestFit="1" customWidth="1"/>
    <col min="40" max="40" width="48.08203125" style="124" bestFit="1" customWidth="1"/>
    <col min="41" max="41" width="50.08203125" style="124" bestFit="1" customWidth="1"/>
    <col min="42" max="42" width="52" style="124" bestFit="1" customWidth="1"/>
    <col min="43" max="43" width="49" style="124" bestFit="1" customWidth="1"/>
    <col min="44" max="44" width="57.1640625" style="124" bestFit="1" customWidth="1"/>
    <col min="45" max="45" width="51" style="124" bestFit="1" customWidth="1"/>
    <col min="46" max="46" width="44.83203125" style="124" bestFit="1" customWidth="1"/>
    <col min="47" max="47" width="43.33203125" style="124" bestFit="1" customWidth="1"/>
    <col min="48" max="48" width="53.83203125" style="124" bestFit="1" customWidth="1"/>
    <col min="49" max="49" width="53.6640625" style="124" bestFit="1" customWidth="1"/>
    <col min="50" max="50" width="63.33203125" style="124" bestFit="1" customWidth="1"/>
    <col min="51" max="51" width="40.83203125" style="124" bestFit="1" customWidth="1"/>
    <col min="52" max="52" width="39.6640625" style="124" bestFit="1" customWidth="1"/>
    <col min="53" max="53" width="41.58203125" style="124" bestFit="1" customWidth="1"/>
    <col min="54" max="54" width="42" style="124" bestFit="1" customWidth="1"/>
    <col min="55" max="55" width="42.1640625" style="124" bestFit="1" customWidth="1"/>
    <col min="56" max="56" width="51.5" style="124" bestFit="1" customWidth="1"/>
    <col min="57" max="57" width="52.83203125" style="124" bestFit="1" customWidth="1"/>
    <col min="58" max="58" width="17.08203125" style="124" bestFit="1" customWidth="1"/>
    <col min="59" max="59" width="85.08203125" style="124" bestFit="1" customWidth="1"/>
    <col min="60" max="60" width="93.33203125" style="124" bestFit="1" customWidth="1"/>
    <col min="61" max="61" width="94" style="124" bestFit="1" customWidth="1"/>
    <col min="62" max="62" width="93" style="124" bestFit="1" customWidth="1"/>
    <col min="63" max="63" width="63.5" style="124" bestFit="1" customWidth="1"/>
    <col min="64" max="64" width="49.6640625" style="124" bestFit="1" customWidth="1"/>
    <col min="65" max="65" width="56.08203125" style="124" bestFit="1" customWidth="1"/>
    <col min="66" max="66" width="18.5" style="124" bestFit="1" customWidth="1"/>
    <col min="67" max="67" width="14.08203125" style="124" bestFit="1" customWidth="1"/>
    <col min="68" max="68" width="25.08203125" style="124" bestFit="1" customWidth="1"/>
    <col min="69" max="69" width="63.33203125" style="124" bestFit="1" customWidth="1"/>
    <col min="70" max="70" width="62.1640625" style="124" bestFit="1" customWidth="1"/>
    <col min="71" max="71" width="56.1640625" style="124" bestFit="1" customWidth="1"/>
    <col min="72" max="72" width="57.5" style="124" bestFit="1" customWidth="1"/>
    <col min="73" max="73" width="81.33203125" style="124" bestFit="1" customWidth="1"/>
    <col min="74" max="74" width="98.33203125" style="124" bestFit="1" customWidth="1"/>
    <col min="75" max="75" width="39.1640625" style="124" bestFit="1" customWidth="1"/>
    <col min="76" max="76" width="175.5" style="124" bestFit="1" customWidth="1"/>
    <col min="77" max="77" width="40.33203125" style="124" bestFit="1" customWidth="1"/>
    <col min="78" max="78" width="52.33203125" style="124" bestFit="1" customWidth="1"/>
    <col min="79" max="79" width="67" style="124" bestFit="1" customWidth="1"/>
    <col min="80" max="80" width="69.08203125" style="124" bestFit="1" customWidth="1"/>
    <col min="81" max="81" width="19" style="124" bestFit="1" customWidth="1"/>
    <col min="82" max="82" width="36.58203125" style="124" bestFit="1" customWidth="1"/>
    <col min="83" max="83" width="57" style="124" bestFit="1" customWidth="1"/>
    <col min="84" max="84" width="58.08203125" style="124" bestFit="1" customWidth="1"/>
    <col min="85" max="85" width="57.6640625" style="124" bestFit="1" customWidth="1"/>
    <col min="86" max="86" width="67.58203125" style="124" bestFit="1" customWidth="1"/>
    <col min="87" max="87" width="40.83203125" style="124" bestFit="1" customWidth="1"/>
    <col min="88" max="88" width="41.58203125" style="124" bestFit="1" customWidth="1"/>
    <col min="89" max="89" width="186" style="124" bestFit="1" customWidth="1"/>
    <col min="90" max="90" width="17.1640625" style="124" bestFit="1" customWidth="1"/>
    <col min="91" max="91" width="58.33203125" style="124" bestFit="1" customWidth="1"/>
    <col min="92" max="92" width="57.83203125" style="124" bestFit="1" customWidth="1"/>
    <col min="93" max="93" width="51.1640625" style="124" bestFit="1" customWidth="1"/>
    <col min="94" max="94" width="55.33203125" style="124" bestFit="1" customWidth="1"/>
    <col min="95" max="95" width="55.08203125" style="124" bestFit="1" customWidth="1"/>
    <col min="96" max="96" width="53.08203125" style="124" bestFit="1" customWidth="1"/>
    <col min="97" max="97" width="46.08203125" style="124" bestFit="1" customWidth="1"/>
    <col min="98" max="98" width="70.33203125" style="124" bestFit="1" customWidth="1"/>
    <col min="99" max="99" width="77.58203125" style="124" bestFit="1" customWidth="1"/>
    <col min="100" max="100" width="71" style="124" bestFit="1" customWidth="1"/>
    <col min="101" max="101" width="50.08203125" style="124" bestFit="1" customWidth="1"/>
    <col min="102" max="102" width="64.33203125" style="124" bestFit="1" customWidth="1"/>
    <col min="103" max="103" width="60" style="124" bestFit="1" customWidth="1"/>
    <col min="104" max="104" width="54.58203125" style="124" bestFit="1" customWidth="1"/>
    <col min="105" max="105" width="55.08203125" style="124" bestFit="1" customWidth="1"/>
    <col min="106" max="106" width="50.33203125" style="124" bestFit="1" customWidth="1"/>
    <col min="107" max="107" width="57" style="124" bestFit="1" customWidth="1"/>
    <col min="108" max="108" width="56.83203125" style="124" bestFit="1" customWidth="1"/>
    <col min="109" max="109" width="44.08203125" style="124" bestFit="1" customWidth="1"/>
    <col min="110" max="110" width="53.33203125" style="124" bestFit="1" customWidth="1"/>
    <col min="111" max="111" width="49.08203125" style="124" bestFit="1" customWidth="1"/>
    <col min="112" max="112" width="64.58203125" style="124" bestFit="1" customWidth="1"/>
    <col min="113" max="113" width="51.1640625" style="124" bestFit="1" customWidth="1"/>
    <col min="114" max="114" width="13.6640625" style="124" bestFit="1" customWidth="1"/>
    <col min="115" max="115" width="57.33203125" style="124" bestFit="1" customWidth="1"/>
    <col min="116" max="116" width="42.83203125" style="124" bestFit="1" customWidth="1"/>
    <col min="117" max="117" width="39.5" style="124" bestFit="1" customWidth="1"/>
    <col min="118" max="118" width="17.83203125" style="124" bestFit="1" customWidth="1"/>
    <col min="119" max="119" width="50.83203125" style="124" bestFit="1" customWidth="1"/>
    <col min="120" max="120" width="46.33203125" style="124" bestFit="1" customWidth="1"/>
    <col min="121" max="121" width="49.08203125" style="124" bestFit="1" customWidth="1"/>
    <col min="122" max="122" width="35.33203125" style="124" bestFit="1" customWidth="1"/>
    <col min="123" max="123" width="13.1640625" style="124" bestFit="1" customWidth="1"/>
    <col min="124" max="124" width="49.5" style="124" bestFit="1" customWidth="1"/>
    <col min="125" max="125" width="44.1640625" style="124" bestFit="1" customWidth="1"/>
    <col min="126" max="126" width="15.1640625" style="124" bestFit="1" customWidth="1"/>
    <col min="127" max="127" width="53.83203125" style="124" bestFit="1" customWidth="1"/>
    <col min="128" max="128" width="42.08203125" style="124" bestFit="1" customWidth="1"/>
    <col min="129" max="129" width="43.58203125" style="124" bestFit="1" customWidth="1"/>
    <col min="130" max="130" width="42.1640625" style="124" bestFit="1" customWidth="1"/>
    <col min="131" max="131" width="17.83203125" style="124" bestFit="1" customWidth="1"/>
    <col min="132" max="132" width="37.5" style="124" bestFit="1" customWidth="1"/>
    <col min="133" max="133" width="35.33203125" style="124" bestFit="1" customWidth="1"/>
    <col min="134" max="134" width="51.6640625" style="124" bestFit="1" customWidth="1"/>
    <col min="135" max="135" width="41.83203125" style="124" bestFit="1" customWidth="1"/>
    <col min="136" max="136" width="34.58203125" style="124" bestFit="1" customWidth="1"/>
    <col min="137" max="137" width="50.58203125" style="124" bestFit="1" customWidth="1"/>
    <col min="138" max="138" width="59" style="124" bestFit="1" customWidth="1"/>
    <col min="139" max="139" width="59.83203125" style="124" bestFit="1" customWidth="1"/>
    <col min="140" max="140" width="75.58203125" style="124" bestFit="1" customWidth="1"/>
    <col min="141" max="141" width="10" style="124" bestFit="1" customWidth="1"/>
    <col min="142" max="142" width="14.6640625" style="124" bestFit="1" customWidth="1"/>
    <col min="143" max="143" width="53.83203125" style="124" bestFit="1" customWidth="1"/>
    <col min="144" max="144" width="62" style="124" bestFit="1" customWidth="1"/>
    <col min="145" max="145" width="42.08203125" style="124" bestFit="1" customWidth="1"/>
    <col min="146" max="146" width="41" style="124" bestFit="1" customWidth="1"/>
    <col min="147" max="147" width="33.6640625" style="124" bestFit="1" customWidth="1"/>
    <col min="148" max="148" width="42.1640625" style="124" bestFit="1" customWidth="1"/>
    <col min="149" max="149" width="44.5" style="124" bestFit="1" customWidth="1"/>
    <col min="150" max="150" width="41.08203125" style="124" bestFit="1" customWidth="1"/>
    <col min="151" max="151" width="33.58203125" style="124" bestFit="1" customWidth="1"/>
    <col min="152" max="152" width="37.33203125" style="124" bestFit="1" customWidth="1"/>
    <col min="153" max="153" width="49.08203125" style="124" bestFit="1" customWidth="1"/>
    <col min="154" max="154" width="57.33203125" style="124" bestFit="1" customWidth="1"/>
    <col min="155" max="155" width="11.83203125" style="124" bestFit="1" customWidth="1"/>
    <col min="156" max="156" width="43.6640625" style="124" bestFit="1" customWidth="1"/>
    <col min="157" max="157" width="42.33203125" style="124" bestFit="1" customWidth="1"/>
    <col min="158" max="158" width="37.5" style="124" bestFit="1" customWidth="1"/>
    <col min="159" max="159" width="11" style="124" bestFit="1" customWidth="1"/>
    <col min="160" max="160" width="51" style="124" bestFit="1" customWidth="1"/>
    <col min="161" max="161" width="47.1640625" style="124" bestFit="1" customWidth="1"/>
    <col min="162" max="162" width="28" style="124" bestFit="1" customWidth="1"/>
    <col min="163" max="163" width="61.6640625" style="124" bestFit="1" customWidth="1"/>
    <col min="164" max="164" width="50.58203125" style="124" bestFit="1" customWidth="1"/>
    <col min="165" max="165" width="22.08203125" style="124" bestFit="1" customWidth="1"/>
    <col min="166" max="166" width="48.83203125" style="124" bestFit="1" customWidth="1"/>
    <col min="167" max="167" width="12.58203125" style="124" bestFit="1" customWidth="1"/>
    <col min="168" max="168" width="61.08203125" style="124" bestFit="1" customWidth="1"/>
    <col min="169" max="169" width="52.08203125" style="124" bestFit="1" customWidth="1"/>
    <col min="170" max="170" width="22.58203125" style="124" bestFit="1" customWidth="1"/>
    <col min="171" max="171" width="29.1640625" style="124" bestFit="1" customWidth="1"/>
    <col min="172" max="172" width="34.58203125" style="124" bestFit="1" customWidth="1"/>
    <col min="173" max="173" width="61.6640625" style="124" bestFit="1" customWidth="1"/>
    <col min="174" max="174" width="82.08203125" style="124" bestFit="1" customWidth="1"/>
    <col min="175" max="175" width="35.83203125" style="124" bestFit="1" customWidth="1"/>
    <col min="176" max="176" width="20.08203125" style="124" bestFit="1" customWidth="1"/>
    <col min="177" max="177" width="26.5" style="124" bestFit="1" customWidth="1"/>
    <col min="178" max="178" width="24.1640625" style="124" bestFit="1" customWidth="1"/>
    <col min="179" max="179" width="34.1640625" style="124" bestFit="1" customWidth="1"/>
    <col min="180" max="180" width="19.58203125" style="124" bestFit="1" customWidth="1"/>
    <col min="181" max="181" width="23" style="124" bestFit="1" customWidth="1"/>
    <col min="182" max="182" width="13.58203125" style="124" bestFit="1" customWidth="1"/>
    <col min="183" max="183" width="34.58203125" style="124" bestFit="1" customWidth="1"/>
    <col min="184" max="184" width="10.83203125" style="124" bestFit="1" customWidth="1"/>
    <col min="185" max="16384" width="8.83203125" style="124"/>
  </cols>
  <sheetData>
    <row r="1" spans="2:14" ht="15" thickBot="1" x14ac:dyDescent="0.4">
      <c r="B1" s="126"/>
      <c r="C1" s="126"/>
      <c r="D1" s="127"/>
      <c r="E1" s="126"/>
      <c r="F1"/>
      <c r="G1"/>
      <c r="H1"/>
      <c r="I1"/>
      <c r="J1"/>
      <c r="K1"/>
      <c r="L1"/>
      <c r="M1"/>
      <c r="N1"/>
    </row>
    <row r="2" spans="2:14" ht="72.5" x14ac:dyDescent="0.35">
      <c r="B2" s="128"/>
      <c r="C2" s="129"/>
      <c r="D2" s="130"/>
      <c r="E2" s="129"/>
      <c r="F2" s="284" t="s">
        <v>523</v>
      </c>
      <c r="G2" s="284" t="s">
        <v>528</v>
      </c>
      <c r="H2" s="285" t="s">
        <v>114</v>
      </c>
      <c r="I2" s="285" t="s">
        <v>527</v>
      </c>
      <c r="J2" s="285" t="s">
        <v>525</v>
      </c>
      <c r="K2" s="285" t="s">
        <v>524</v>
      </c>
      <c r="L2" s="285" t="s">
        <v>522</v>
      </c>
      <c r="M2" s="285" t="s">
        <v>526</v>
      </c>
      <c r="N2" s="286"/>
    </row>
    <row r="3" spans="2:14" x14ac:dyDescent="0.35">
      <c r="B3" s="132" t="s">
        <v>508</v>
      </c>
      <c r="C3" s="126"/>
      <c r="D3" s="233" t="s">
        <v>401</v>
      </c>
      <c r="E3" s="126"/>
      <c r="F3" s="287"/>
      <c r="G3" s="287"/>
      <c r="H3" s="288"/>
      <c r="I3" s="288"/>
      <c r="J3" s="288"/>
      <c r="K3" s="288"/>
      <c r="L3" s="288"/>
      <c r="M3" s="288"/>
      <c r="N3" s="161"/>
    </row>
    <row r="4" spans="2:14" x14ac:dyDescent="0.35">
      <c r="B4" s="134"/>
      <c r="C4" s="126"/>
      <c r="D4" s="235"/>
      <c r="E4" s="126"/>
      <c r="F4" s="287"/>
      <c r="G4" s="287"/>
      <c r="H4" s="288"/>
      <c r="I4" s="288"/>
      <c r="J4" s="288"/>
      <c r="K4" s="288"/>
      <c r="L4" s="288"/>
      <c r="M4" s="288"/>
      <c r="N4" s="161"/>
    </row>
    <row r="5" spans="2:14" x14ac:dyDescent="0.35">
      <c r="B5" s="134"/>
      <c r="C5" s="126"/>
      <c r="D5" s="238" t="s">
        <v>395</v>
      </c>
      <c r="E5" s="126"/>
      <c r="F5" s="289" t="s">
        <v>395</v>
      </c>
      <c r="G5" s="238" t="s">
        <v>395</v>
      </c>
      <c r="H5" s="238" t="s">
        <v>395</v>
      </c>
      <c r="I5" s="290" t="s">
        <v>395</v>
      </c>
      <c r="J5" s="290" t="s">
        <v>395</v>
      </c>
      <c r="K5" s="238" t="s">
        <v>395</v>
      </c>
      <c r="L5" s="290" t="s">
        <v>395</v>
      </c>
      <c r="M5" s="290" t="s">
        <v>395</v>
      </c>
      <c r="N5" s="291"/>
    </row>
    <row r="6" spans="2:14" x14ac:dyDescent="0.35">
      <c r="B6" s="132"/>
      <c r="C6" s="240"/>
      <c r="D6" s="127"/>
      <c r="E6" s="126"/>
      <c r="F6" s="127"/>
      <c r="G6" s="127"/>
      <c r="H6" s="127"/>
      <c r="I6" s="127"/>
      <c r="J6" s="126"/>
      <c r="K6" s="127"/>
      <c r="L6" s="127"/>
      <c r="M6" s="126"/>
      <c r="N6" s="161"/>
    </row>
    <row r="7" spans="2:14" x14ac:dyDescent="0.35">
      <c r="B7" s="232" t="s">
        <v>413</v>
      </c>
      <c r="C7" s="126"/>
      <c r="D7" s="282">
        <f>SUM(F7:M7)</f>
        <v>10080495.390000001</v>
      </c>
      <c r="E7" s="126"/>
      <c r="F7" s="282">
        <v>454128.06</v>
      </c>
      <c r="G7" s="282"/>
      <c r="H7" s="282">
        <v>9626367.3300000001</v>
      </c>
      <c r="I7" s="282"/>
      <c r="J7" s="282"/>
      <c r="K7" s="282"/>
      <c r="L7" s="282"/>
      <c r="M7" s="282"/>
      <c r="N7" s="292"/>
    </row>
    <row r="8" spans="2:14" x14ac:dyDescent="0.35">
      <c r="B8" s="134"/>
      <c r="C8" s="126"/>
      <c r="E8" s="126"/>
      <c r="F8" s="127"/>
      <c r="G8" s="127"/>
      <c r="H8" s="127"/>
      <c r="I8" s="127"/>
      <c r="J8" s="127"/>
      <c r="K8" s="127"/>
      <c r="L8" s="127"/>
      <c r="M8" s="127"/>
      <c r="N8" s="292"/>
    </row>
    <row r="9" spans="2:14" x14ac:dyDescent="0.35">
      <c r="B9" s="232" t="s">
        <v>463</v>
      </c>
      <c r="C9" s="126"/>
      <c r="D9" s="282">
        <f>SUM(F9:M9)</f>
        <v>53861</v>
      </c>
      <c r="E9" s="126"/>
      <c r="F9" s="282"/>
      <c r="G9" s="282"/>
      <c r="H9" s="282"/>
      <c r="I9" s="282"/>
      <c r="J9" s="282"/>
      <c r="K9" s="282"/>
      <c r="L9" s="282">
        <v>17590</v>
      </c>
      <c r="M9" s="282">
        <v>36271</v>
      </c>
      <c r="N9" s="292"/>
    </row>
    <row r="10" spans="2:14" x14ac:dyDescent="0.35">
      <c r="B10" s="134"/>
      <c r="C10" s="126"/>
      <c r="E10" s="126"/>
      <c r="F10" s="127"/>
      <c r="G10" s="127"/>
      <c r="H10" s="127"/>
      <c r="I10" s="127"/>
      <c r="J10" s="127"/>
      <c r="K10" s="127"/>
      <c r="L10" s="127"/>
      <c r="M10" s="127"/>
      <c r="N10" s="292"/>
    </row>
    <row r="11" spans="2:14" x14ac:dyDescent="0.35">
      <c r="B11" s="183" t="s">
        <v>402</v>
      </c>
      <c r="C11" s="126"/>
      <c r="D11" s="282">
        <f>SUM(F11:M11)</f>
        <v>9753535</v>
      </c>
      <c r="E11" s="126"/>
      <c r="F11" s="282"/>
      <c r="G11" s="282"/>
      <c r="H11" s="282">
        <v>9753535</v>
      </c>
      <c r="I11" s="282"/>
      <c r="J11" s="282"/>
      <c r="K11" s="282"/>
      <c r="L11" s="282"/>
      <c r="M11" s="282"/>
      <c r="N11" s="292"/>
    </row>
    <row r="12" spans="2:14" x14ac:dyDescent="0.35">
      <c r="B12" s="134"/>
      <c r="C12" s="126"/>
      <c r="E12" s="126"/>
      <c r="F12" s="127"/>
      <c r="G12" s="127"/>
      <c r="H12" s="127"/>
      <c r="I12" s="127"/>
      <c r="J12" s="127"/>
      <c r="K12" s="127"/>
      <c r="L12" s="127"/>
      <c r="M12" s="127"/>
      <c r="N12" s="292"/>
    </row>
    <row r="13" spans="2:14" x14ac:dyDescent="0.35">
      <c r="B13" s="183" t="s">
        <v>416</v>
      </c>
      <c r="C13" s="126"/>
      <c r="D13" s="282">
        <f>SUM(F13:M13)</f>
        <v>0</v>
      </c>
      <c r="E13" s="126"/>
      <c r="F13" s="282"/>
      <c r="G13" s="282"/>
      <c r="H13" s="282"/>
      <c r="I13" s="282"/>
      <c r="J13" s="282"/>
      <c r="K13" s="282"/>
      <c r="L13" s="282"/>
      <c r="M13" s="282"/>
      <c r="N13" s="292"/>
    </row>
    <row r="14" spans="2:14" x14ac:dyDescent="0.35">
      <c r="B14" s="134"/>
      <c r="C14" s="126"/>
      <c r="E14" s="126"/>
      <c r="F14" s="127"/>
      <c r="G14" s="127"/>
      <c r="H14" s="127"/>
      <c r="I14" s="127"/>
      <c r="J14" s="127"/>
      <c r="K14" s="127"/>
      <c r="L14" s="127"/>
      <c r="M14" s="127"/>
      <c r="N14" s="292"/>
    </row>
    <row r="15" spans="2:14" x14ac:dyDescent="0.35">
      <c r="B15" s="183" t="s">
        <v>403</v>
      </c>
      <c r="C15" s="126"/>
      <c r="D15" s="282">
        <f>SUM(F15:M15)</f>
        <v>0</v>
      </c>
      <c r="E15" s="126"/>
      <c r="F15" s="282"/>
      <c r="G15" s="282"/>
      <c r="H15" s="282"/>
      <c r="I15" s="282"/>
      <c r="J15" s="282"/>
      <c r="K15" s="282"/>
      <c r="L15" s="282"/>
      <c r="M15" s="282"/>
      <c r="N15" s="292"/>
    </row>
    <row r="16" spans="2:14" x14ac:dyDescent="0.35">
      <c r="B16" s="134"/>
      <c r="C16" s="126"/>
      <c r="E16" s="126"/>
      <c r="F16" s="127"/>
      <c r="G16" s="127"/>
      <c r="H16" s="127"/>
      <c r="I16" s="127"/>
      <c r="J16" s="127"/>
      <c r="K16" s="127"/>
      <c r="L16" s="127"/>
      <c r="M16" s="127"/>
      <c r="N16" s="292"/>
    </row>
    <row r="17" spans="2:14" x14ac:dyDescent="0.35">
      <c r="B17" s="183" t="s">
        <v>464</v>
      </c>
      <c r="C17" s="126"/>
      <c r="D17" s="282">
        <f>SUM(F17:M17)</f>
        <v>0</v>
      </c>
      <c r="E17" s="126"/>
      <c r="F17" s="282"/>
      <c r="G17" s="282"/>
      <c r="H17" s="282"/>
      <c r="I17" s="282"/>
      <c r="J17" s="282"/>
      <c r="K17" s="282"/>
      <c r="L17" s="282"/>
      <c r="M17" s="282"/>
      <c r="N17" s="292"/>
    </row>
    <row r="18" spans="2:14" x14ac:dyDescent="0.35">
      <c r="B18" s="134"/>
      <c r="C18" s="126"/>
      <c r="E18" s="126"/>
      <c r="F18" s="127"/>
      <c r="G18" s="127"/>
      <c r="H18" s="127"/>
      <c r="I18" s="127"/>
      <c r="J18" s="127"/>
      <c r="K18" s="127"/>
      <c r="L18" s="127"/>
      <c r="M18" s="127"/>
      <c r="N18" s="292"/>
    </row>
    <row r="19" spans="2:14" x14ac:dyDescent="0.35">
      <c r="B19" s="183" t="s">
        <v>418</v>
      </c>
      <c r="C19" s="126"/>
      <c r="D19" s="282">
        <f>SUM(F19:M19)</f>
        <v>1057047.1400000001</v>
      </c>
      <c r="E19" s="126"/>
      <c r="F19" s="282"/>
      <c r="G19" s="282"/>
      <c r="H19" s="282"/>
      <c r="I19" s="282"/>
      <c r="J19" s="282">
        <v>87338.13</v>
      </c>
      <c r="K19" s="282"/>
      <c r="L19" s="282">
        <v>969709.01</v>
      </c>
      <c r="M19" s="282"/>
      <c r="N19" s="281"/>
    </row>
    <row r="20" spans="2:14" x14ac:dyDescent="0.35">
      <c r="B20" s="134"/>
      <c r="C20" s="126"/>
      <c r="E20" s="126"/>
      <c r="F20" s="127"/>
      <c r="G20" s="127"/>
      <c r="H20" s="127"/>
      <c r="I20" s="127"/>
      <c r="J20" s="127"/>
      <c r="K20" s="127"/>
      <c r="L20" s="127"/>
      <c r="M20" s="127"/>
      <c r="N20" s="292"/>
    </row>
    <row r="21" spans="2:14" x14ac:dyDescent="0.35">
      <c r="B21" s="183" t="s">
        <v>465</v>
      </c>
      <c r="C21" s="126"/>
      <c r="D21" s="282">
        <f>SUM(F21:M21)</f>
        <v>0</v>
      </c>
      <c r="E21" s="126"/>
      <c r="F21" s="282"/>
      <c r="G21" s="282"/>
      <c r="H21" s="282"/>
      <c r="I21" s="282"/>
      <c r="J21" s="282"/>
      <c r="K21" s="282"/>
      <c r="L21" s="282"/>
      <c r="M21" s="282"/>
      <c r="N21" s="292"/>
    </row>
    <row r="22" spans="2:14" x14ac:dyDescent="0.35">
      <c r="B22" s="134"/>
      <c r="C22" s="126"/>
      <c r="E22" s="126"/>
      <c r="F22" s="127"/>
      <c r="G22" s="127"/>
      <c r="H22" s="127"/>
      <c r="I22" s="127"/>
      <c r="J22" s="127"/>
      <c r="K22" s="127"/>
      <c r="L22" s="127"/>
      <c r="M22" s="127"/>
      <c r="N22" s="292"/>
    </row>
    <row r="23" spans="2:14" x14ac:dyDescent="0.35">
      <c r="B23" s="296" t="s">
        <v>406</v>
      </c>
      <c r="C23" s="297"/>
      <c r="D23" s="282">
        <f>SUM(F23:M23)</f>
        <v>23960455.850000001</v>
      </c>
      <c r="E23" s="126"/>
      <c r="F23" s="282"/>
      <c r="G23" s="282"/>
      <c r="H23" s="282">
        <v>20525438.050000001</v>
      </c>
      <c r="I23" s="282">
        <v>3435017.8</v>
      </c>
      <c r="J23" s="282"/>
      <c r="K23" s="282"/>
      <c r="L23" s="282"/>
      <c r="M23" s="282"/>
      <c r="N23" s="292"/>
    </row>
    <row r="24" spans="2:14" x14ac:dyDescent="0.35">
      <c r="B24" s="134"/>
      <c r="C24" s="126"/>
      <c r="E24" s="126"/>
      <c r="F24" s="127"/>
      <c r="G24" s="127"/>
      <c r="H24" s="127"/>
      <c r="I24" s="127"/>
      <c r="J24" s="127"/>
      <c r="K24" s="127"/>
      <c r="L24" s="127"/>
      <c r="M24" s="127"/>
      <c r="N24" s="292"/>
    </row>
    <row r="25" spans="2:14" x14ac:dyDescent="0.35">
      <c r="B25" s="183" t="s">
        <v>408</v>
      </c>
      <c r="C25" s="126"/>
      <c r="D25" s="282">
        <f>SUM(F25:M25)</f>
        <v>0</v>
      </c>
      <c r="E25" s="126"/>
      <c r="F25" s="282"/>
      <c r="G25" s="282"/>
      <c r="H25" s="282"/>
      <c r="I25" s="282"/>
      <c r="J25" s="282"/>
      <c r="K25" s="282"/>
      <c r="L25" s="282"/>
      <c r="M25" s="282"/>
      <c r="N25" s="292"/>
    </row>
    <row r="26" spans="2:14" x14ac:dyDescent="0.35">
      <c r="B26" s="134"/>
      <c r="C26" s="126"/>
      <c r="E26" s="126"/>
      <c r="F26" s="127"/>
      <c r="G26" s="127"/>
      <c r="H26" s="127"/>
      <c r="I26" s="127"/>
      <c r="J26" s="127"/>
      <c r="K26" s="127"/>
      <c r="L26" s="127"/>
      <c r="M26" s="127"/>
      <c r="N26" s="292"/>
    </row>
    <row r="27" spans="2:14" x14ac:dyDescent="0.35">
      <c r="B27" s="183" t="s">
        <v>466</v>
      </c>
      <c r="C27" s="126"/>
      <c r="D27" s="282">
        <f>SUM(F27:M27)</f>
        <v>0</v>
      </c>
      <c r="E27" s="126"/>
      <c r="F27" s="282"/>
      <c r="G27" s="282"/>
      <c r="H27" s="282"/>
      <c r="I27" s="282"/>
      <c r="J27" s="282"/>
      <c r="K27" s="282"/>
      <c r="L27" s="282"/>
      <c r="M27" s="282"/>
      <c r="N27" s="292"/>
    </row>
    <row r="28" spans="2:14" x14ac:dyDescent="0.35">
      <c r="B28" s="134"/>
      <c r="C28" s="126"/>
      <c r="E28" s="126"/>
      <c r="F28" s="127"/>
      <c r="G28" s="127"/>
      <c r="H28" s="127"/>
      <c r="I28" s="127"/>
      <c r="J28" s="127"/>
      <c r="K28" s="127"/>
      <c r="L28" s="127"/>
      <c r="M28" s="127"/>
      <c r="N28" s="292"/>
    </row>
    <row r="29" spans="2:14" x14ac:dyDescent="0.35">
      <c r="B29" s="183" t="s">
        <v>467</v>
      </c>
      <c r="C29" s="126"/>
      <c r="D29" s="282">
        <f>SUM(F29:M29)</f>
        <v>0</v>
      </c>
      <c r="E29" s="126"/>
      <c r="F29" s="282"/>
      <c r="G29" s="282"/>
      <c r="H29" s="282"/>
      <c r="I29" s="282"/>
      <c r="J29" s="282"/>
      <c r="K29" s="282"/>
      <c r="L29" s="282"/>
      <c r="M29" s="282"/>
      <c r="N29" s="292"/>
    </row>
    <row r="30" spans="2:14" x14ac:dyDescent="0.35">
      <c r="B30" s="134"/>
      <c r="C30" s="126"/>
      <c r="E30" s="126"/>
      <c r="F30" s="127"/>
      <c r="G30" s="127"/>
      <c r="H30" s="127"/>
      <c r="I30" s="127"/>
      <c r="J30" s="127"/>
      <c r="K30" s="127"/>
      <c r="L30" s="127"/>
      <c r="M30" s="127"/>
      <c r="N30" s="292"/>
    </row>
    <row r="31" spans="2:14" x14ac:dyDescent="0.35">
      <c r="B31" s="183" t="s">
        <v>409</v>
      </c>
      <c r="C31" s="126"/>
      <c r="D31" s="282">
        <f>SUM(F31:M31)</f>
        <v>0</v>
      </c>
      <c r="E31" s="126"/>
      <c r="F31" s="282"/>
      <c r="G31" s="282"/>
      <c r="H31" s="282"/>
      <c r="I31" s="282"/>
      <c r="J31" s="282"/>
      <c r="K31" s="282"/>
      <c r="L31" s="282"/>
      <c r="M31" s="282"/>
      <c r="N31" s="292"/>
    </row>
    <row r="32" spans="2:14" x14ac:dyDescent="0.35">
      <c r="B32" s="134"/>
      <c r="C32" s="126"/>
      <c r="E32" s="126"/>
      <c r="F32" s="127"/>
      <c r="G32" s="127"/>
      <c r="H32" s="127"/>
      <c r="I32" s="127"/>
      <c r="J32" s="127"/>
      <c r="K32" s="127"/>
      <c r="L32" s="127"/>
      <c r="M32" s="127"/>
      <c r="N32" s="292"/>
    </row>
    <row r="33" spans="2:184" x14ac:dyDescent="0.35">
      <c r="B33" s="183" t="s">
        <v>411</v>
      </c>
      <c r="C33" s="126"/>
      <c r="D33" s="282">
        <f>SUM(F33:M33)</f>
        <v>0</v>
      </c>
      <c r="E33" s="126"/>
      <c r="F33" s="282"/>
      <c r="G33" s="282"/>
      <c r="H33" s="282"/>
      <c r="I33" s="282"/>
      <c r="J33" s="282"/>
      <c r="K33" s="282"/>
      <c r="L33" s="282"/>
      <c r="M33" s="282"/>
      <c r="N33" s="292"/>
    </row>
    <row r="34" spans="2:184" x14ac:dyDescent="0.35">
      <c r="B34" s="134"/>
      <c r="C34" s="126"/>
      <c r="E34" s="126"/>
      <c r="F34" s="127"/>
      <c r="G34" s="127"/>
      <c r="H34" s="127"/>
      <c r="I34" s="127"/>
      <c r="J34" s="127"/>
      <c r="K34" s="127"/>
      <c r="L34" s="127"/>
      <c r="M34" s="127"/>
      <c r="N34" s="292"/>
    </row>
    <row r="35" spans="2:184" x14ac:dyDescent="0.35">
      <c r="B35" s="183" t="s">
        <v>468</v>
      </c>
      <c r="C35" s="126"/>
      <c r="D35" s="282">
        <f>SUM(F35:M35)</f>
        <v>2640794</v>
      </c>
      <c r="E35" s="126"/>
      <c r="F35" s="282"/>
      <c r="G35" s="282"/>
      <c r="H35" s="282">
        <v>2640794</v>
      </c>
      <c r="I35" s="282"/>
      <c r="J35" s="282"/>
      <c r="K35" s="282"/>
      <c r="L35" s="282"/>
      <c r="M35" s="282"/>
      <c r="N35" s="292"/>
    </row>
    <row r="36" spans="2:184" x14ac:dyDescent="0.35">
      <c r="B36" s="134"/>
      <c r="C36" s="126"/>
      <c r="E36" s="126"/>
      <c r="F36" s="127"/>
      <c r="G36" s="127"/>
      <c r="H36" s="127"/>
      <c r="I36" s="127"/>
      <c r="J36" s="127"/>
      <c r="K36" s="127"/>
      <c r="L36" s="127"/>
      <c r="M36" s="127"/>
      <c r="N36" s="292"/>
    </row>
    <row r="37" spans="2:184" x14ac:dyDescent="0.35">
      <c r="B37" s="232" t="s">
        <v>423</v>
      </c>
      <c r="C37" s="126"/>
      <c r="D37" s="282">
        <f>SUM(F37:M37)</f>
        <v>331570.68</v>
      </c>
      <c r="E37" s="126"/>
      <c r="F37" s="282"/>
      <c r="G37" s="282"/>
      <c r="H37" s="282"/>
      <c r="I37" s="282"/>
      <c r="J37" s="282"/>
      <c r="K37" s="282">
        <v>331570.68</v>
      </c>
      <c r="L37" s="282"/>
      <c r="M37" s="282"/>
      <c r="N37" s="292"/>
    </row>
    <row r="38" spans="2:184" x14ac:dyDescent="0.35">
      <c r="B38" s="134"/>
      <c r="C38" s="126"/>
      <c r="E38" s="126"/>
      <c r="F38" s="127"/>
      <c r="G38" s="127"/>
      <c r="H38" s="127"/>
      <c r="I38" s="127"/>
      <c r="J38" s="127"/>
      <c r="K38" s="127"/>
      <c r="L38" s="127"/>
      <c r="M38" s="127"/>
      <c r="N38" s="292"/>
    </row>
    <row r="39" spans="2:184" x14ac:dyDescent="0.35">
      <c r="B39" s="232" t="s">
        <v>531</v>
      </c>
      <c r="C39" s="126"/>
      <c r="D39" s="282">
        <f>SUM(F39:M39)</f>
        <v>83763332.86999999</v>
      </c>
      <c r="E39" s="126"/>
      <c r="F39" s="282"/>
      <c r="G39" s="282">
        <v>68328545.129999995</v>
      </c>
      <c r="H39" s="282">
        <v>15434787.74</v>
      </c>
      <c r="I39" s="282"/>
      <c r="J39" s="282"/>
      <c r="K39" s="282"/>
      <c r="L39" s="282"/>
      <c r="M39" s="282"/>
      <c r="N39" s="292"/>
    </row>
    <row r="40" spans="2:184" x14ac:dyDescent="0.35">
      <c r="B40" s="134"/>
      <c r="C40" s="126"/>
      <c r="D40" s="127"/>
      <c r="E40" s="126"/>
      <c r="F40" s="135"/>
      <c r="G40" s="135"/>
      <c r="H40" s="135"/>
      <c r="I40" s="135"/>
      <c r="J40" s="135"/>
      <c r="K40" s="135"/>
      <c r="L40" s="135"/>
      <c r="M40" s="135"/>
      <c r="N40" s="281"/>
    </row>
    <row r="41" spans="2:184" x14ac:dyDescent="0.35">
      <c r="B41" s="134"/>
      <c r="C41" s="126"/>
      <c r="D41" s="283">
        <f>SUM(D7:D39)</f>
        <v>131641091.92999999</v>
      </c>
      <c r="E41" s="126"/>
      <c r="F41" s="283">
        <f t="shared" ref="F41:M41" si="0">SUM(F7,F9,F11,F13,F15,F17,F19,F21,F23,F25,F27,F29,F31,F33,F35,F37,F39)</f>
        <v>454128.06</v>
      </c>
      <c r="G41" s="283">
        <f t="shared" si="0"/>
        <v>68328545.129999995</v>
      </c>
      <c r="H41" s="283">
        <f t="shared" si="0"/>
        <v>57980922.119999997</v>
      </c>
      <c r="I41" s="283">
        <f t="shared" si="0"/>
        <v>3435017.8</v>
      </c>
      <c r="J41" s="283">
        <f t="shared" si="0"/>
        <v>87338.13</v>
      </c>
      <c r="K41" s="283">
        <f t="shared" si="0"/>
        <v>331570.68</v>
      </c>
      <c r="L41" s="283">
        <f t="shared" si="0"/>
        <v>987299.01</v>
      </c>
      <c r="M41" s="283">
        <f t="shared" si="0"/>
        <v>36271</v>
      </c>
      <c r="N41" s="293"/>
    </row>
    <row r="42" spans="2:184" ht="15" thickBot="1" x14ac:dyDescent="0.4">
      <c r="B42" s="136"/>
      <c r="C42" s="137"/>
      <c r="D42" s="138"/>
      <c r="E42" s="137"/>
      <c r="F42" s="138"/>
      <c r="G42" s="138"/>
      <c r="H42" s="140"/>
      <c r="I42" s="140"/>
      <c r="J42" s="140"/>
      <c r="K42" s="138"/>
      <c r="L42" s="138"/>
      <c r="M42" s="138"/>
      <c r="N42" s="294"/>
    </row>
    <row r="43" spans="2:184" x14ac:dyDescent="0.35">
      <c r="B43" s="126"/>
      <c r="C43" s="126"/>
      <c r="D43" s="127"/>
      <c r="E43" s="126"/>
      <c r="F43"/>
      <c r="G43" s="127"/>
      <c r="H43" s="126"/>
      <c r="I43" s="126"/>
      <c r="J43" s="126"/>
      <c r="K43" s="127"/>
      <c r="L43" s="127"/>
      <c r="M43" s="126"/>
      <c r="N43" s="126"/>
    </row>
    <row r="44" spans="2:184" ht="15" thickBot="1" x14ac:dyDescent="0.4">
      <c r="B44" s="126"/>
      <c r="C44" s="126"/>
      <c r="D44" s="127"/>
      <c r="E44" s="126"/>
      <c r="F44"/>
      <c r="G44"/>
      <c r="H44"/>
      <c r="I44"/>
      <c r="J44"/>
      <c r="K44"/>
      <c r="L44"/>
      <c r="M44"/>
      <c r="N44"/>
      <c r="O44"/>
    </row>
    <row r="45" spans="2:184" x14ac:dyDescent="0.35">
      <c r="B45" s="128"/>
      <c r="C45" s="129"/>
      <c r="D45" s="130"/>
      <c r="E45" s="13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</row>
    <row r="46" spans="2:184" x14ac:dyDescent="0.35">
      <c r="B46" s="132" t="s">
        <v>508</v>
      </c>
      <c r="C46" s="126"/>
      <c r="D46" s="233" t="s">
        <v>401</v>
      </c>
      <c r="E46" s="13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</row>
    <row r="47" spans="2:184" x14ac:dyDescent="0.35">
      <c r="B47" s="134"/>
      <c r="C47" s="126"/>
      <c r="D47" s="235"/>
      <c r="E47" s="13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</row>
    <row r="48" spans="2:184" x14ac:dyDescent="0.35">
      <c r="B48" s="134"/>
      <c r="C48" s="126"/>
      <c r="D48" s="238" t="s">
        <v>395</v>
      </c>
      <c r="E48" s="13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</row>
    <row r="49" spans="2:184" x14ac:dyDescent="0.35">
      <c r="B49" s="134"/>
      <c r="E49" s="16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</row>
    <row r="50" spans="2:184" x14ac:dyDescent="0.35">
      <c r="B50" s="134" t="s">
        <v>528</v>
      </c>
      <c r="C50" s="126"/>
      <c r="D50" s="282">
        <v>68328545.129999995</v>
      </c>
      <c r="E50" s="13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</row>
    <row r="51" spans="2:184" x14ac:dyDescent="0.35">
      <c r="B51" s="132"/>
      <c r="C51" s="240"/>
      <c r="D51" s="127"/>
      <c r="E51" s="13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</row>
    <row r="52" spans="2:184" x14ac:dyDescent="0.35">
      <c r="B52" s="162" t="s">
        <v>114</v>
      </c>
      <c r="C52" s="110"/>
      <c r="D52" s="282">
        <v>57980922.119999997</v>
      </c>
      <c r="E52" s="13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</row>
    <row r="53" spans="2:184" x14ac:dyDescent="0.35">
      <c r="B53" s="134"/>
      <c r="C53" s="126"/>
      <c r="D53" s="127"/>
      <c r="E53" s="13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</row>
    <row r="54" spans="2:184" x14ac:dyDescent="0.35">
      <c r="B54" s="215" t="s">
        <v>527</v>
      </c>
      <c r="C54" s="126"/>
      <c r="D54" s="282">
        <v>3435017.8</v>
      </c>
      <c r="E54" s="133"/>
      <c r="F54" s="124"/>
      <c r="G54" s="124"/>
      <c r="K54" s="124"/>
      <c r="L54" s="12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</row>
    <row r="55" spans="2:184" x14ac:dyDescent="0.35">
      <c r="B55" s="162"/>
      <c r="C55" s="110"/>
      <c r="E55" s="133"/>
      <c r="F55" s="127"/>
      <c r="G55" s="127"/>
      <c r="H55" s="126"/>
      <c r="I55" s="126"/>
      <c r="J55" s="126"/>
      <c r="K55" s="127"/>
      <c r="L55" s="127"/>
      <c r="M55" s="126"/>
      <c r="N55" s="126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</row>
    <row r="56" spans="2:184" x14ac:dyDescent="0.35">
      <c r="B56" s="215" t="s">
        <v>522</v>
      </c>
      <c r="C56" s="126"/>
      <c r="D56" s="282">
        <f>969709.01+17590</f>
        <v>987299.01</v>
      </c>
      <c r="E56" s="133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</row>
    <row r="57" spans="2:184" x14ac:dyDescent="0.35">
      <c r="B57" s="134"/>
      <c r="C57" s="126"/>
      <c r="E57" s="133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</row>
    <row r="58" spans="2:184" x14ac:dyDescent="0.35">
      <c r="B58" s="225" t="s">
        <v>523</v>
      </c>
      <c r="C58" s="126"/>
      <c r="D58" s="282">
        <v>454128.06</v>
      </c>
      <c r="E58" s="13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</row>
    <row r="59" spans="2:184" x14ac:dyDescent="0.35">
      <c r="B59" s="134"/>
      <c r="C59" s="126"/>
      <c r="D59" s="124"/>
      <c r="E59" s="133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</row>
    <row r="60" spans="2:184" x14ac:dyDescent="0.35">
      <c r="B60" s="225" t="s">
        <v>524</v>
      </c>
      <c r="C60" s="126"/>
      <c r="D60" s="282">
        <v>331570.68</v>
      </c>
      <c r="E60" s="13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</row>
    <row r="61" spans="2:184" x14ac:dyDescent="0.35">
      <c r="B61" s="134"/>
      <c r="C61" s="126"/>
      <c r="E61" s="13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</row>
    <row r="62" spans="2:184" x14ac:dyDescent="0.35">
      <c r="B62" s="225" t="s">
        <v>525</v>
      </c>
      <c r="C62" s="126"/>
      <c r="D62" s="282">
        <v>87338.13</v>
      </c>
      <c r="E62" s="13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</row>
    <row r="63" spans="2:184" x14ac:dyDescent="0.35">
      <c r="B63" s="215"/>
      <c r="C63" s="126"/>
      <c r="E63" s="13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</row>
    <row r="64" spans="2:184" x14ac:dyDescent="0.35">
      <c r="B64" s="225" t="s">
        <v>526</v>
      </c>
      <c r="C64" s="126"/>
      <c r="D64" s="282">
        <v>36271</v>
      </c>
      <c r="E64" s="13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</row>
    <row r="65" spans="2:184" x14ac:dyDescent="0.35">
      <c r="B65" s="215"/>
      <c r="C65" s="126"/>
      <c r="D65" s="135"/>
      <c r="E65" s="13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</row>
    <row r="66" spans="2:184" x14ac:dyDescent="0.35">
      <c r="B66" s="134"/>
      <c r="C66" s="126"/>
      <c r="D66" s="127"/>
      <c r="E66" s="13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</row>
    <row r="67" spans="2:184" x14ac:dyDescent="0.35">
      <c r="B67" s="134"/>
      <c r="C67" s="126"/>
      <c r="D67" s="283">
        <f>D50+D52+D54+D56+D58+D60+D62+D64</f>
        <v>131641091.93000001</v>
      </c>
      <c r="E67" s="13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</row>
    <row r="68" spans="2:184" ht="15" thickBot="1" x14ac:dyDescent="0.4">
      <c r="B68" s="136"/>
      <c r="C68" s="137"/>
      <c r="D68" s="138"/>
      <c r="E68" s="139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</row>
    <row r="69" spans="2:184" x14ac:dyDescent="0.35"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</row>
    <row r="70" spans="2:184" x14ac:dyDescent="0.35"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</row>
    <row r="71" spans="2:184" x14ac:dyDescent="0.35"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</row>
    <row r="72" spans="2:184" x14ac:dyDescent="0.35"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</row>
    <row r="73" spans="2:184" x14ac:dyDescent="0.35"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</row>
    <row r="74" spans="2:184" x14ac:dyDescent="0.35">
      <c r="F74"/>
      <c r="G74"/>
      <c r="H74"/>
      <c r="I74"/>
      <c r="J74"/>
      <c r="K74"/>
      <c r="L74"/>
      <c r="M74"/>
      <c r="N74"/>
      <c r="O74"/>
    </row>
    <row r="75" spans="2:184" x14ac:dyDescent="0.35">
      <c r="B75" s="126"/>
      <c r="C75" s="126"/>
      <c r="D75" s="127"/>
      <c r="E75" s="126"/>
      <c r="F75"/>
      <c r="G75"/>
      <c r="H75"/>
      <c r="I75"/>
      <c r="J75"/>
      <c r="K75"/>
      <c r="L75"/>
      <c r="M75"/>
      <c r="N75"/>
      <c r="O75"/>
    </row>
    <row r="76" spans="2:184" x14ac:dyDescent="0.35">
      <c r="C76"/>
      <c r="D76" s="142"/>
      <c r="G76" s="124"/>
      <c r="H76" s="125"/>
    </row>
    <row r="77" spans="2:184" x14ac:dyDescent="0.35">
      <c r="C77" s="141"/>
      <c r="D77" s="142"/>
      <c r="G77" s="124"/>
      <c r="H77" s="125"/>
    </row>
  </sheetData>
  <mergeCells count="1">
    <mergeCell ref="B23:C23"/>
  </mergeCells>
  <conditionalFormatting sqref="F2:N2">
    <cfRule type="duplicateValues" dxfId="0" priority="3"/>
  </conditionalFormatting>
  <pageMargins left="0" right="0" top="0.78740157480314965" bottom="0.78740157480314965" header="0.31496062992125984" footer="0.31496062992125984"/>
  <pageSetup paperSize="9" scale="8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92232-B256-417A-A892-F0D9E4389A34}">
  <sheetPr>
    <tabColor rgb="FF92D050"/>
  </sheetPr>
  <dimension ref="B1:F17"/>
  <sheetViews>
    <sheetView showGridLines="0" workbookViewId="0"/>
  </sheetViews>
  <sheetFormatPr defaultRowHeight="14.5" x14ac:dyDescent="0.35"/>
  <cols>
    <col min="1" max="1" width="2" customWidth="1"/>
    <col min="2" max="2" width="13.6640625" style="1" bestFit="1" customWidth="1"/>
    <col min="3" max="3" width="23.9140625" style="1" customWidth="1"/>
    <col min="4" max="4" width="13.6640625" style="1" customWidth="1"/>
    <col min="5" max="5" width="13.5" style="1" bestFit="1" customWidth="1"/>
    <col min="6" max="6" width="17.58203125" style="1" customWidth="1"/>
  </cols>
  <sheetData>
    <row r="1" spans="2:6" ht="15" thickBot="1" x14ac:dyDescent="0.4">
      <c r="B1" s="78"/>
      <c r="C1" s="78"/>
      <c r="D1" s="78"/>
      <c r="E1" s="79"/>
      <c r="F1" s="80"/>
    </row>
    <row r="2" spans="2:6" x14ac:dyDescent="0.35">
      <c r="B2" s="81"/>
      <c r="C2" s="82"/>
      <c r="D2" s="82"/>
      <c r="E2" s="83"/>
      <c r="F2" s="80"/>
    </row>
    <row r="3" spans="2:6" s="3" customFormat="1" ht="29" x14ac:dyDescent="0.35">
      <c r="B3" s="84" t="s">
        <v>516</v>
      </c>
      <c r="C3" s="78"/>
      <c r="D3" s="78"/>
      <c r="E3" s="85" t="s">
        <v>401</v>
      </c>
      <c r="F3" s="80"/>
    </row>
    <row r="4" spans="2:6" x14ac:dyDescent="0.35">
      <c r="B4" s="86"/>
      <c r="C4" s="78"/>
      <c r="D4" s="78"/>
      <c r="E4" s="87"/>
      <c r="F4" s="80"/>
    </row>
    <row r="5" spans="2:6" x14ac:dyDescent="0.35">
      <c r="B5" s="86"/>
      <c r="C5" s="78"/>
      <c r="D5" s="78"/>
      <c r="E5" s="88" t="s">
        <v>395</v>
      </c>
      <c r="F5" s="80"/>
    </row>
    <row r="6" spans="2:6" x14ac:dyDescent="0.35">
      <c r="B6" s="86"/>
      <c r="C6" s="78"/>
      <c r="D6" s="226"/>
      <c r="E6" s="89"/>
      <c r="F6" s="80"/>
    </row>
    <row r="7" spans="2:6" x14ac:dyDescent="0.35">
      <c r="B7" s="90" t="s">
        <v>402</v>
      </c>
      <c r="C7" s="78"/>
      <c r="D7" s="78"/>
      <c r="E7" s="91">
        <v>158129392</v>
      </c>
      <c r="F7"/>
    </row>
    <row r="8" spans="2:6" x14ac:dyDescent="0.35">
      <c r="B8" s="86"/>
      <c r="C8" s="227" t="s">
        <v>491</v>
      </c>
      <c r="D8" s="78"/>
      <c r="E8" s="92">
        <v>158129392</v>
      </c>
      <c r="F8"/>
    </row>
    <row r="9" spans="2:6" x14ac:dyDescent="0.35">
      <c r="B9" s="155"/>
      <c r="C9" s="156"/>
      <c r="D9" s="156"/>
      <c r="E9" s="157"/>
      <c r="F9"/>
    </row>
    <row r="10" spans="2:6" x14ac:dyDescent="0.35">
      <c r="B10" s="101" t="s">
        <v>406</v>
      </c>
      <c r="C10" s="78"/>
      <c r="D10" s="78"/>
      <c r="E10" s="91">
        <v>113010467</v>
      </c>
      <c r="F10"/>
    </row>
    <row r="11" spans="2:6" x14ac:dyDescent="0.35">
      <c r="B11" s="90"/>
      <c r="C11" s="227" t="s">
        <v>491</v>
      </c>
      <c r="D11" s="227"/>
      <c r="E11" s="92">
        <v>113010467</v>
      </c>
      <c r="F11"/>
    </row>
    <row r="12" spans="2:6" x14ac:dyDescent="0.35">
      <c r="B12" s="155"/>
      <c r="C12" s="156"/>
      <c r="D12" s="156"/>
      <c r="E12" s="157"/>
      <c r="F12"/>
    </row>
    <row r="13" spans="2:6" x14ac:dyDescent="0.35">
      <c r="B13" s="101" t="s">
        <v>422</v>
      </c>
      <c r="C13" s="78"/>
      <c r="D13" s="78"/>
      <c r="E13" s="91">
        <v>53639278</v>
      </c>
      <c r="F13"/>
    </row>
    <row r="14" spans="2:6" x14ac:dyDescent="0.35">
      <c r="B14" s="90"/>
      <c r="C14" s="227" t="s">
        <v>491</v>
      </c>
      <c r="D14" s="227"/>
      <c r="E14" s="92">
        <v>53639278</v>
      </c>
      <c r="F14"/>
    </row>
    <row r="15" spans="2:6" x14ac:dyDescent="0.35">
      <c r="B15" s="86"/>
      <c r="C15" s="78"/>
      <c r="D15" s="78"/>
      <c r="E15" s="93"/>
    </row>
    <row r="16" spans="2:6" x14ac:dyDescent="0.35">
      <c r="B16" s="86"/>
      <c r="C16" s="78"/>
      <c r="D16" s="78"/>
      <c r="E16" s="94">
        <f>E7+E10+E13</f>
        <v>324779137</v>
      </c>
    </row>
    <row r="17" spans="2:5" ht="15" thickBot="1" x14ac:dyDescent="0.4">
      <c r="B17" s="95"/>
      <c r="C17" s="96"/>
      <c r="D17" s="96"/>
      <c r="E17" s="9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9F10-CB88-4C8A-A3E4-C7728835E3B1}">
  <sheetPr>
    <tabColor rgb="FF92D050"/>
  </sheetPr>
  <dimension ref="B1:AE47"/>
  <sheetViews>
    <sheetView showGridLines="0" workbookViewId="0"/>
  </sheetViews>
  <sheetFormatPr defaultColWidth="8.83203125" defaultRowHeight="14.5" x14ac:dyDescent="0.35"/>
  <cols>
    <col min="1" max="1" width="1.08203125" style="124" customWidth="1"/>
    <col min="2" max="2" width="2.58203125" style="124" customWidth="1"/>
    <col min="3" max="3" width="72.58203125" style="124" customWidth="1"/>
    <col min="4" max="4" width="0.6640625" style="124" customWidth="1"/>
    <col min="5" max="5" width="19" style="125" customWidth="1"/>
    <col min="6" max="6" width="0.6640625" style="124" customWidth="1"/>
    <col min="7" max="7" width="15.33203125" style="125" customWidth="1"/>
    <col min="8" max="8" width="0.6640625" style="124" customWidth="1"/>
    <col min="9" max="9" width="16.08203125" style="125" customWidth="1"/>
    <col min="10" max="10" width="0.6640625" style="124" customWidth="1"/>
    <col min="11" max="11" width="15.33203125" style="125" customWidth="1"/>
    <col min="12" max="12" width="0.6640625" style="124" customWidth="1"/>
    <col min="13" max="13" width="15.33203125" style="125" customWidth="1"/>
    <col min="14" max="14" width="0.6640625" style="124" customWidth="1"/>
    <col min="15" max="15" width="21.6640625" style="125" customWidth="1"/>
    <col min="16" max="16" width="1.6640625" style="125" customWidth="1"/>
    <col min="17" max="17" width="15.33203125" style="125" customWidth="1"/>
    <col min="18" max="18" width="0.6640625" style="125" customWidth="1"/>
    <col min="19" max="19" width="12.6640625" style="125" customWidth="1"/>
    <col min="20" max="20" width="0.6640625" style="124" customWidth="1"/>
    <col min="21" max="21" width="9.83203125" style="124" customWidth="1"/>
    <col min="22" max="23" width="0.6640625" style="124" customWidth="1"/>
    <col min="24" max="24" width="14.4140625" style="125" customWidth="1"/>
    <col min="25" max="26" width="0.6640625" style="125" customWidth="1"/>
    <col min="27" max="27" width="11.6640625" style="125" customWidth="1"/>
    <col min="28" max="28" width="0.6640625" style="124" customWidth="1"/>
    <col min="29" max="29" width="9.83203125" style="124" customWidth="1"/>
    <col min="30" max="30" width="0.6640625" style="124" customWidth="1"/>
    <col min="31" max="31" width="1.58203125" style="124" customWidth="1"/>
    <col min="32" max="16384" width="8.83203125" style="124"/>
  </cols>
  <sheetData>
    <row r="1" spans="2:27" ht="8.25" customHeight="1" thickBot="1" x14ac:dyDescent="0.4">
      <c r="B1" s="126"/>
      <c r="C1" s="126"/>
      <c r="D1" s="126"/>
      <c r="E1" s="127"/>
      <c r="F1" s="126"/>
      <c r="G1" s="127"/>
      <c r="H1" s="126"/>
      <c r="I1" s="127"/>
      <c r="J1" s="126"/>
      <c r="K1" s="127"/>
      <c r="L1" s="126"/>
      <c r="M1" s="127"/>
      <c r="N1" s="126"/>
      <c r="O1" s="127"/>
      <c r="P1" s="124"/>
      <c r="Q1" s="124"/>
      <c r="R1" s="124"/>
      <c r="S1" s="124"/>
      <c r="X1" s="124"/>
      <c r="Y1" s="124"/>
      <c r="Z1" s="124"/>
      <c r="AA1" s="124"/>
    </row>
    <row r="2" spans="2:27" ht="3.75" customHeight="1" x14ac:dyDescent="0.35">
      <c r="B2" s="128"/>
      <c r="C2" s="129"/>
      <c r="D2" s="129"/>
      <c r="E2" s="130"/>
      <c r="F2" s="129"/>
      <c r="G2" s="130"/>
      <c r="H2" s="129"/>
      <c r="I2" s="130"/>
      <c r="J2" s="129"/>
      <c r="K2" s="130"/>
      <c r="L2" s="129"/>
      <c r="M2" s="130"/>
      <c r="N2" s="129"/>
      <c r="O2" s="228"/>
      <c r="P2" s="124"/>
      <c r="Q2" s="124"/>
      <c r="R2" s="124"/>
      <c r="S2" s="124"/>
      <c r="X2" s="124"/>
      <c r="Y2" s="124"/>
      <c r="Z2" s="124"/>
      <c r="AA2" s="124"/>
    </row>
    <row r="3" spans="2:27" ht="58" x14ac:dyDescent="0.35">
      <c r="B3" s="132" t="s">
        <v>469</v>
      </c>
      <c r="C3" s="126"/>
      <c r="D3" s="126"/>
      <c r="E3" s="229" t="s">
        <v>470</v>
      </c>
      <c r="F3" s="126"/>
      <c r="G3" s="229" t="s">
        <v>471</v>
      </c>
      <c r="H3" s="229"/>
      <c r="I3" s="229"/>
      <c r="J3" s="229"/>
      <c r="K3" s="229"/>
      <c r="L3" s="229"/>
      <c r="M3" s="229"/>
      <c r="N3" s="229"/>
      <c r="O3" s="230"/>
      <c r="P3" s="124"/>
      <c r="Q3" s="124"/>
      <c r="R3" s="124"/>
      <c r="S3" s="124"/>
      <c r="X3" s="124"/>
      <c r="Y3" s="124"/>
      <c r="Z3" s="124"/>
      <c r="AA3" s="124"/>
    </row>
    <row r="4" spans="2:27" ht="2.25" customHeight="1" x14ac:dyDescent="0.35">
      <c r="B4" s="134"/>
      <c r="C4" s="126"/>
      <c r="D4" s="126"/>
      <c r="E4" s="127"/>
      <c r="F4" s="126"/>
      <c r="G4" s="127"/>
      <c r="H4" s="126"/>
      <c r="I4" s="127"/>
      <c r="J4" s="126"/>
      <c r="K4" s="127"/>
      <c r="L4" s="126"/>
      <c r="M4" s="127"/>
      <c r="N4" s="126"/>
      <c r="O4" s="231"/>
      <c r="P4" s="124"/>
      <c r="Q4" s="124"/>
      <c r="R4" s="124"/>
      <c r="S4" s="124"/>
      <c r="X4" s="124"/>
      <c r="Y4" s="124"/>
      <c r="Z4" s="124"/>
      <c r="AA4" s="124"/>
    </row>
    <row r="5" spans="2:27" ht="43.5" x14ac:dyDescent="0.35">
      <c r="B5" s="232"/>
      <c r="C5" s="126"/>
      <c r="D5" s="126"/>
      <c r="E5" s="233"/>
      <c r="F5" s="126"/>
      <c r="G5" s="233" t="s">
        <v>472</v>
      </c>
      <c r="H5" s="126"/>
      <c r="I5" s="233" t="s">
        <v>473</v>
      </c>
      <c r="J5" s="126"/>
      <c r="K5" s="233" t="s">
        <v>474</v>
      </c>
      <c r="L5" s="126"/>
      <c r="M5" s="233" t="s">
        <v>475</v>
      </c>
      <c r="N5" s="126"/>
      <c r="O5" s="234" t="s">
        <v>343</v>
      </c>
      <c r="P5" s="124"/>
      <c r="Q5" s="124"/>
      <c r="R5" s="124"/>
      <c r="S5" s="124"/>
      <c r="X5" s="124"/>
      <c r="Y5" s="124"/>
      <c r="Z5" s="124"/>
      <c r="AA5" s="124"/>
    </row>
    <row r="6" spans="2:27" ht="2.25" customHeight="1" x14ac:dyDescent="0.35">
      <c r="B6" s="134"/>
      <c r="C6" s="126"/>
      <c r="D6" s="126"/>
      <c r="E6" s="235"/>
      <c r="F6" s="126"/>
      <c r="G6" s="235"/>
      <c r="H6" s="126"/>
      <c r="I6" s="235"/>
      <c r="J6" s="126"/>
      <c r="K6" s="235"/>
      <c r="L6" s="126"/>
      <c r="M6" s="235"/>
      <c r="N6" s="126"/>
      <c r="O6" s="236"/>
      <c r="P6" s="124"/>
      <c r="Q6" s="124"/>
      <c r="R6" s="124"/>
      <c r="S6" s="124"/>
      <c r="X6" s="124"/>
      <c r="Y6" s="124"/>
      <c r="Z6" s="124"/>
      <c r="AA6" s="124"/>
    </row>
    <row r="7" spans="2:27" ht="4.5" customHeight="1" x14ac:dyDescent="0.35">
      <c r="B7" s="134"/>
      <c r="C7" s="126"/>
      <c r="D7" s="126"/>
      <c r="E7" s="235"/>
      <c r="F7" s="126"/>
      <c r="G7" s="235"/>
      <c r="H7" s="126"/>
      <c r="I7" s="235"/>
      <c r="J7" s="126"/>
      <c r="K7" s="235"/>
      <c r="L7" s="126"/>
      <c r="M7" s="235"/>
      <c r="N7" s="126"/>
      <c r="O7" s="236"/>
      <c r="P7" s="124"/>
      <c r="Q7" s="124"/>
      <c r="R7" s="124"/>
      <c r="S7" s="124"/>
      <c r="X7" s="124"/>
      <c r="Y7" s="124"/>
      <c r="Z7" s="124"/>
      <c r="AA7" s="124"/>
    </row>
    <row r="8" spans="2:27" x14ac:dyDescent="0.35">
      <c r="B8" s="134"/>
      <c r="C8" s="126"/>
      <c r="D8" s="237"/>
      <c r="E8" s="229"/>
      <c r="F8" s="237"/>
      <c r="G8" s="238"/>
      <c r="H8" s="237"/>
      <c r="I8" s="238"/>
      <c r="J8" s="237"/>
      <c r="K8" s="238"/>
      <c r="L8" s="237"/>
      <c r="M8" s="238"/>
      <c r="N8" s="237"/>
      <c r="O8" s="239"/>
      <c r="P8" s="124"/>
      <c r="Q8" s="124"/>
      <c r="R8" s="124"/>
      <c r="S8" s="124"/>
      <c r="X8" s="124"/>
      <c r="Y8" s="124"/>
      <c r="Z8" s="124"/>
      <c r="AA8" s="124"/>
    </row>
    <row r="9" spans="2:27" x14ac:dyDescent="0.35">
      <c r="B9" s="132"/>
      <c r="C9" s="240"/>
      <c r="D9" s="126"/>
      <c r="E9" s="127"/>
      <c r="F9" s="126"/>
      <c r="G9" s="127"/>
      <c r="H9" s="126"/>
      <c r="I9" s="127"/>
      <c r="J9" s="126"/>
      <c r="K9" s="127"/>
      <c r="L9" s="126"/>
      <c r="M9" s="127"/>
      <c r="N9" s="126"/>
      <c r="O9" s="231"/>
      <c r="P9" s="124"/>
      <c r="Q9" s="124"/>
      <c r="R9" s="124"/>
      <c r="S9" s="124"/>
      <c r="X9" s="124"/>
      <c r="Y9" s="124"/>
      <c r="Z9" s="124"/>
      <c r="AA9" s="124"/>
    </row>
    <row r="10" spans="2:27" x14ac:dyDescent="0.35">
      <c r="B10" s="232" t="s">
        <v>413</v>
      </c>
      <c r="C10" s="126"/>
      <c r="D10" s="126"/>
      <c r="E10" s="241" t="s">
        <v>476</v>
      </c>
      <c r="F10" s="126"/>
      <c r="G10" s="241" t="s">
        <v>477</v>
      </c>
      <c r="H10" s="126"/>
      <c r="I10" s="242" t="s">
        <v>477</v>
      </c>
      <c r="J10" s="126"/>
      <c r="K10" s="241" t="s">
        <v>478</v>
      </c>
      <c r="L10" s="126"/>
      <c r="M10" s="241" t="s">
        <v>478</v>
      </c>
      <c r="N10" s="126"/>
      <c r="O10" s="243"/>
      <c r="P10" s="124"/>
      <c r="Q10" s="124"/>
      <c r="R10" s="124"/>
      <c r="S10" s="124"/>
      <c r="X10" s="124"/>
      <c r="Y10" s="124"/>
      <c r="Z10" s="124"/>
      <c r="AA10" s="124"/>
    </row>
    <row r="11" spans="2:27" ht="4.5" customHeight="1" x14ac:dyDescent="0.35">
      <c r="B11" s="134"/>
      <c r="C11" s="126"/>
      <c r="D11" s="126"/>
      <c r="E11" s="244"/>
      <c r="F11" s="126"/>
      <c r="G11" s="244"/>
      <c r="H11" s="126"/>
      <c r="I11" s="244"/>
      <c r="J11" s="126"/>
      <c r="K11" s="244"/>
      <c r="L11" s="126"/>
      <c r="M11" s="244"/>
      <c r="N11" s="126"/>
      <c r="O11" s="245"/>
      <c r="P11" s="124"/>
      <c r="Q11" s="124"/>
      <c r="R11" s="124"/>
      <c r="S11" s="124"/>
      <c r="X11" s="124"/>
      <c r="Y11" s="124"/>
      <c r="Z11" s="124"/>
      <c r="AA11" s="124"/>
    </row>
    <row r="12" spans="2:27" x14ac:dyDescent="0.35">
      <c r="B12" s="232" t="s">
        <v>479</v>
      </c>
      <c r="C12" s="126"/>
      <c r="D12" s="126"/>
      <c r="E12" s="241" t="s">
        <v>476</v>
      </c>
      <c r="F12" s="126"/>
      <c r="G12" s="241" t="s">
        <v>477</v>
      </c>
      <c r="H12" s="126"/>
      <c r="I12" s="242" t="s">
        <v>477</v>
      </c>
      <c r="J12" s="126"/>
      <c r="K12" s="241" t="s">
        <v>478</v>
      </c>
      <c r="L12" s="126"/>
      <c r="M12" s="241" t="s">
        <v>478</v>
      </c>
      <c r="N12" s="126"/>
      <c r="O12" s="246"/>
      <c r="P12" s="124"/>
      <c r="Q12" s="124"/>
      <c r="R12" s="124"/>
      <c r="S12" s="124"/>
      <c r="X12" s="124"/>
      <c r="Y12" s="124"/>
      <c r="Z12" s="124"/>
      <c r="AA12" s="124"/>
    </row>
    <row r="13" spans="2:27" ht="4.5" customHeight="1" x14ac:dyDescent="0.35">
      <c r="B13" s="134"/>
      <c r="C13" s="126"/>
      <c r="D13" s="126"/>
      <c r="E13" s="244"/>
      <c r="F13" s="126"/>
      <c r="G13" s="244"/>
      <c r="H13" s="126"/>
      <c r="I13" s="244"/>
      <c r="J13" s="126"/>
      <c r="K13" s="244"/>
      <c r="L13" s="126"/>
      <c r="M13" s="244"/>
      <c r="N13" s="126"/>
      <c r="O13" s="245"/>
      <c r="P13" s="124"/>
      <c r="Q13" s="124"/>
      <c r="R13" s="124"/>
      <c r="S13" s="124"/>
      <c r="X13" s="124"/>
      <c r="Y13" s="124"/>
      <c r="Z13" s="124"/>
      <c r="AA13" s="124"/>
    </row>
    <row r="14" spans="2:27" x14ac:dyDescent="0.35">
      <c r="B14" s="183" t="s">
        <v>402</v>
      </c>
      <c r="C14" s="126"/>
      <c r="D14" s="126"/>
      <c r="E14" s="241" t="s">
        <v>476</v>
      </c>
      <c r="F14" s="126"/>
      <c r="G14" s="241" t="s">
        <v>477</v>
      </c>
      <c r="H14" s="126"/>
      <c r="I14" s="241" t="s">
        <v>478</v>
      </c>
      <c r="J14" s="126"/>
      <c r="K14" s="247" t="s">
        <v>480</v>
      </c>
      <c r="L14" s="126"/>
      <c r="M14" s="248" t="s">
        <v>480</v>
      </c>
      <c r="N14" s="126"/>
      <c r="O14" s="246"/>
      <c r="P14" s="124"/>
      <c r="Q14" s="124"/>
      <c r="R14" s="124"/>
      <c r="S14" s="124"/>
      <c r="X14" s="124"/>
      <c r="Y14" s="124"/>
      <c r="Z14" s="124"/>
      <c r="AA14" s="124"/>
    </row>
    <row r="15" spans="2:27" ht="4.5" customHeight="1" x14ac:dyDescent="0.35">
      <c r="B15" s="134"/>
      <c r="C15" s="126"/>
      <c r="D15" s="126"/>
      <c r="E15" s="244"/>
      <c r="F15" s="126"/>
      <c r="G15" s="244"/>
      <c r="H15" s="126"/>
      <c r="I15" s="244"/>
      <c r="J15" s="126"/>
      <c r="K15" s="244"/>
      <c r="L15" s="126"/>
      <c r="M15" s="249"/>
      <c r="N15" s="126"/>
      <c r="O15" s="245"/>
      <c r="P15" s="124"/>
      <c r="Q15" s="124"/>
      <c r="R15" s="124"/>
      <c r="S15" s="124"/>
      <c r="X15" s="124"/>
      <c r="Y15" s="124"/>
      <c r="Z15" s="124"/>
      <c r="AA15" s="124"/>
    </row>
    <row r="16" spans="2:27" ht="15" customHeight="1" x14ac:dyDescent="0.35">
      <c r="B16" s="183" t="s">
        <v>416</v>
      </c>
      <c r="C16" s="126"/>
      <c r="D16" s="126"/>
      <c r="E16" s="241" t="s">
        <v>476</v>
      </c>
      <c r="F16" s="126"/>
      <c r="G16" s="241" t="s">
        <v>477</v>
      </c>
      <c r="H16" s="126"/>
      <c r="I16" s="241" t="s">
        <v>477</v>
      </c>
      <c r="J16" s="126"/>
      <c r="K16" s="241" t="s">
        <v>478</v>
      </c>
      <c r="L16" s="126"/>
      <c r="M16" s="248" t="s">
        <v>480</v>
      </c>
      <c r="N16" s="126"/>
      <c r="O16" s="246"/>
      <c r="P16" s="124"/>
      <c r="Q16" s="124"/>
      <c r="R16" s="124"/>
      <c r="S16" s="124"/>
      <c r="X16" s="124"/>
      <c r="Y16" s="124"/>
      <c r="Z16" s="124"/>
      <c r="AA16" s="124"/>
    </row>
    <row r="17" spans="2:27" ht="4.5" customHeight="1" x14ac:dyDescent="0.35">
      <c r="B17" s="134"/>
      <c r="C17" s="126"/>
      <c r="D17" s="126"/>
      <c r="E17" s="244"/>
      <c r="F17" s="126"/>
      <c r="G17" s="244"/>
      <c r="H17" s="126"/>
      <c r="I17" s="244"/>
      <c r="J17" s="126"/>
      <c r="K17" s="244"/>
      <c r="L17" s="126"/>
      <c r="M17" s="244"/>
      <c r="N17" s="126"/>
      <c r="O17" s="245"/>
      <c r="P17" s="124"/>
      <c r="Q17" s="124"/>
      <c r="R17" s="124"/>
      <c r="S17" s="124"/>
      <c r="X17" s="124"/>
      <c r="Y17" s="124"/>
      <c r="Z17" s="124"/>
      <c r="AA17" s="124"/>
    </row>
    <row r="18" spans="2:27" x14ac:dyDescent="0.35">
      <c r="B18" s="183" t="s">
        <v>403</v>
      </c>
      <c r="C18" s="126"/>
      <c r="D18" s="126"/>
      <c r="E18" s="241" t="s">
        <v>476</v>
      </c>
      <c r="F18" s="126"/>
      <c r="G18" s="241" t="s">
        <v>477</v>
      </c>
      <c r="H18" s="126"/>
      <c r="I18" s="242" t="s">
        <v>477</v>
      </c>
      <c r="J18" s="126"/>
      <c r="K18" s="241" t="s">
        <v>478</v>
      </c>
      <c r="L18" s="126"/>
      <c r="M18" s="241" t="s">
        <v>478</v>
      </c>
      <c r="N18" s="126"/>
      <c r="O18" s="246"/>
      <c r="P18" s="124"/>
      <c r="Q18" s="124"/>
      <c r="R18" s="124"/>
      <c r="S18" s="124"/>
      <c r="X18" s="124"/>
      <c r="Y18" s="124"/>
      <c r="Z18" s="124"/>
      <c r="AA18" s="124"/>
    </row>
    <row r="19" spans="2:27" ht="4.5" customHeight="1" x14ac:dyDescent="0.35">
      <c r="B19" s="134"/>
      <c r="C19" s="126"/>
      <c r="D19" s="126"/>
      <c r="E19" s="244"/>
      <c r="F19" s="126"/>
      <c r="G19" s="244"/>
      <c r="H19" s="126"/>
      <c r="I19" s="244"/>
      <c r="J19" s="126"/>
      <c r="K19" s="244"/>
      <c r="L19" s="126"/>
      <c r="M19" s="244"/>
      <c r="N19" s="126"/>
      <c r="O19" s="245"/>
      <c r="P19" s="124"/>
      <c r="Q19" s="124"/>
      <c r="R19" s="124"/>
      <c r="S19" s="124"/>
      <c r="X19" s="124"/>
      <c r="Y19" s="124"/>
      <c r="Z19" s="124"/>
      <c r="AA19" s="124"/>
    </row>
    <row r="20" spans="2:27" x14ac:dyDescent="0.35">
      <c r="B20" s="183" t="s">
        <v>481</v>
      </c>
      <c r="C20" s="126"/>
      <c r="D20" s="126"/>
      <c r="E20" s="241" t="s">
        <v>476</v>
      </c>
      <c r="F20" s="126"/>
      <c r="G20" s="241" t="s">
        <v>478</v>
      </c>
      <c r="H20" s="126"/>
      <c r="I20" s="242" t="s">
        <v>480</v>
      </c>
      <c r="J20" s="126"/>
      <c r="K20" s="241" t="s">
        <v>480</v>
      </c>
      <c r="L20" s="126"/>
      <c r="M20" s="241" t="s">
        <v>480</v>
      </c>
      <c r="N20" s="126"/>
      <c r="O20" s="246"/>
      <c r="P20" s="124"/>
      <c r="Q20" s="124"/>
      <c r="R20" s="124"/>
      <c r="S20" s="124"/>
      <c r="X20" s="124"/>
      <c r="Y20" s="124"/>
      <c r="Z20" s="124"/>
      <c r="AA20" s="124"/>
    </row>
    <row r="21" spans="2:27" ht="4.5" customHeight="1" x14ac:dyDescent="0.35">
      <c r="B21" s="134"/>
      <c r="C21" s="126"/>
      <c r="D21" s="126"/>
      <c r="E21" s="244"/>
      <c r="F21" s="126"/>
      <c r="G21" s="244"/>
      <c r="H21" s="126"/>
      <c r="I21" s="244"/>
      <c r="J21" s="126"/>
      <c r="K21" s="244"/>
      <c r="L21" s="126"/>
      <c r="M21" s="244"/>
      <c r="N21" s="126"/>
      <c r="O21" s="245"/>
      <c r="P21" s="124"/>
      <c r="Q21" s="124"/>
      <c r="R21" s="124"/>
      <c r="S21" s="124"/>
      <c r="X21" s="124"/>
      <c r="Y21" s="124"/>
      <c r="Z21" s="124"/>
      <c r="AA21" s="124"/>
    </row>
    <row r="22" spans="2:27" x14ac:dyDescent="0.35">
      <c r="B22" s="250" t="s">
        <v>418</v>
      </c>
      <c r="C22" s="126"/>
      <c r="D22" s="126"/>
      <c r="E22" s="241" t="s">
        <v>476</v>
      </c>
      <c r="F22" s="126"/>
      <c r="G22" s="241" t="s">
        <v>477</v>
      </c>
      <c r="H22" s="126"/>
      <c r="I22" s="242" t="s">
        <v>477</v>
      </c>
      <c r="J22" s="126"/>
      <c r="K22" s="241" t="s">
        <v>477</v>
      </c>
      <c r="L22" s="126"/>
      <c r="M22" s="248" t="s">
        <v>478</v>
      </c>
      <c r="N22" s="126"/>
      <c r="O22" s="246"/>
      <c r="P22" s="124"/>
      <c r="Q22" s="124"/>
      <c r="R22" s="124"/>
      <c r="S22" s="124"/>
      <c r="X22" s="124"/>
      <c r="Y22" s="124"/>
      <c r="Z22" s="124"/>
      <c r="AA22" s="124"/>
    </row>
    <row r="23" spans="2:27" ht="4.5" customHeight="1" x14ac:dyDescent="0.35">
      <c r="B23" s="134"/>
      <c r="C23" s="126"/>
      <c r="D23" s="126"/>
      <c r="E23" s="244"/>
      <c r="F23" s="126"/>
      <c r="G23" s="244"/>
      <c r="H23" s="126"/>
      <c r="I23" s="244"/>
      <c r="J23" s="126"/>
      <c r="K23" s="244"/>
      <c r="L23" s="126"/>
      <c r="M23" s="244"/>
      <c r="N23" s="126"/>
      <c r="O23" s="245"/>
      <c r="P23" s="124"/>
      <c r="Q23" s="124"/>
      <c r="R23" s="124"/>
      <c r="S23" s="124"/>
      <c r="X23" s="124"/>
      <c r="Y23" s="124"/>
      <c r="Z23" s="124"/>
      <c r="AA23" s="124"/>
    </row>
    <row r="24" spans="2:27" x14ac:dyDescent="0.35">
      <c r="B24" s="183" t="s">
        <v>404</v>
      </c>
      <c r="C24" s="126"/>
      <c r="D24" s="126"/>
      <c r="E24" s="241" t="s">
        <v>476</v>
      </c>
      <c r="F24" s="126"/>
      <c r="G24" s="241" t="s">
        <v>477</v>
      </c>
      <c r="H24" s="126"/>
      <c r="I24" s="242" t="s">
        <v>477</v>
      </c>
      <c r="J24" s="126"/>
      <c r="K24" s="241" t="s">
        <v>478</v>
      </c>
      <c r="L24" s="126"/>
      <c r="M24" s="241" t="s">
        <v>480</v>
      </c>
      <c r="N24" s="126"/>
      <c r="O24" s="246"/>
      <c r="P24" s="124"/>
      <c r="Q24" s="124"/>
      <c r="R24" s="124"/>
      <c r="S24" s="124"/>
      <c r="X24" s="124"/>
      <c r="Y24" s="124"/>
      <c r="Z24" s="124"/>
      <c r="AA24" s="124"/>
    </row>
    <row r="25" spans="2:27" ht="4.5" customHeight="1" x14ac:dyDescent="0.35">
      <c r="B25" s="134"/>
      <c r="C25" s="126"/>
      <c r="D25" s="126"/>
      <c r="E25" s="244"/>
      <c r="F25" s="126"/>
      <c r="G25" s="244"/>
      <c r="H25" s="126"/>
      <c r="I25" s="244"/>
      <c r="J25" s="126"/>
      <c r="K25" s="244"/>
      <c r="L25" s="126"/>
      <c r="M25" s="244"/>
      <c r="N25" s="126"/>
      <c r="O25" s="245"/>
      <c r="P25" s="124"/>
      <c r="Q25" s="124"/>
      <c r="R25" s="124"/>
      <c r="S25" s="124"/>
      <c r="X25" s="124"/>
      <c r="Y25" s="124"/>
      <c r="Z25" s="124"/>
      <c r="AA25" s="124"/>
    </row>
    <row r="26" spans="2:27" x14ac:dyDescent="0.35">
      <c r="B26" s="183" t="s">
        <v>419</v>
      </c>
      <c r="C26" s="126"/>
      <c r="D26" s="126"/>
      <c r="E26" s="241" t="s">
        <v>476</v>
      </c>
      <c r="F26" s="126"/>
      <c r="G26" s="241" t="s">
        <v>477</v>
      </c>
      <c r="H26" s="126"/>
      <c r="I26" s="242" t="s">
        <v>477</v>
      </c>
      <c r="J26" s="126"/>
      <c r="K26" s="241" t="s">
        <v>478</v>
      </c>
      <c r="L26" s="126"/>
      <c r="M26" s="241" t="s">
        <v>480</v>
      </c>
      <c r="N26" s="126"/>
      <c r="O26" s="246"/>
      <c r="P26" s="124"/>
      <c r="Q26" s="124"/>
      <c r="R26" s="124"/>
      <c r="S26" s="124"/>
      <c r="X26" s="124"/>
      <c r="Y26" s="124"/>
      <c r="Z26" s="124"/>
      <c r="AA26" s="124"/>
    </row>
    <row r="27" spans="2:27" ht="4.5" customHeight="1" x14ac:dyDescent="0.35">
      <c r="B27" s="134"/>
      <c r="C27" s="126"/>
      <c r="D27" s="126"/>
      <c r="E27" s="244"/>
      <c r="F27" s="126"/>
      <c r="G27" s="244"/>
      <c r="H27" s="126"/>
      <c r="I27" s="244"/>
      <c r="J27" s="126"/>
      <c r="K27" s="244"/>
      <c r="L27" s="126"/>
      <c r="M27" s="244"/>
      <c r="N27" s="126"/>
      <c r="O27" s="245"/>
      <c r="P27" s="124"/>
      <c r="Q27" s="124"/>
      <c r="R27" s="124"/>
      <c r="S27" s="124"/>
      <c r="X27" s="124"/>
      <c r="Y27" s="124"/>
      <c r="Z27" s="124"/>
      <c r="AA27" s="124"/>
    </row>
    <row r="28" spans="2:27" x14ac:dyDescent="0.35">
      <c r="B28" s="296" t="s">
        <v>482</v>
      </c>
      <c r="C28" s="297"/>
      <c r="D28" s="126"/>
      <c r="E28" s="241" t="s">
        <v>476</v>
      </c>
      <c r="F28" s="126"/>
      <c r="G28" s="241" t="s">
        <v>477</v>
      </c>
      <c r="H28" s="126"/>
      <c r="I28" s="242" t="s">
        <v>478</v>
      </c>
      <c r="J28" s="126"/>
      <c r="K28" s="241" t="s">
        <v>480</v>
      </c>
      <c r="L28" s="126"/>
      <c r="M28" s="241" t="s">
        <v>480</v>
      </c>
      <c r="N28" s="126"/>
      <c r="O28" s="246"/>
      <c r="P28" s="124"/>
      <c r="Q28" s="124"/>
      <c r="R28" s="124"/>
      <c r="S28" s="124"/>
      <c r="X28" s="124"/>
      <c r="Y28" s="124"/>
      <c r="Z28" s="124"/>
      <c r="AA28" s="124"/>
    </row>
    <row r="29" spans="2:27" ht="4.5" customHeight="1" x14ac:dyDescent="0.35">
      <c r="B29" s="134"/>
      <c r="C29" s="126"/>
      <c r="D29" s="126"/>
      <c r="E29" s="244"/>
      <c r="F29" s="126"/>
      <c r="G29" s="244"/>
      <c r="H29" s="126"/>
      <c r="I29" s="244"/>
      <c r="J29" s="126"/>
      <c r="K29" s="244"/>
      <c r="L29" s="126"/>
      <c r="M29" s="244"/>
      <c r="N29" s="126"/>
      <c r="O29" s="245"/>
      <c r="P29" s="124"/>
      <c r="Q29" s="124"/>
      <c r="R29" s="124"/>
      <c r="S29" s="124"/>
      <c r="X29" s="124"/>
      <c r="Y29" s="124"/>
      <c r="Z29" s="124"/>
      <c r="AA29" s="124"/>
    </row>
    <row r="30" spans="2:27" x14ac:dyDescent="0.35">
      <c r="B30" s="183" t="s">
        <v>408</v>
      </c>
      <c r="C30" s="126"/>
      <c r="D30" s="126"/>
      <c r="E30" s="241" t="s">
        <v>476</v>
      </c>
      <c r="F30" s="126"/>
      <c r="G30" s="241" t="s">
        <v>477</v>
      </c>
      <c r="H30" s="126"/>
      <c r="I30" s="242" t="s">
        <v>477</v>
      </c>
      <c r="J30" s="126"/>
      <c r="K30" s="241" t="s">
        <v>478</v>
      </c>
      <c r="L30" s="126"/>
      <c r="M30" s="241" t="s">
        <v>480</v>
      </c>
      <c r="N30" s="126"/>
      <c r="O30" s="246"/>
      <c r="P30" s="124"/>
      <c r="Q30" s="124"/>
      <c r="R30" s="124"/>
      <c r="S30" s="124"/>
      <c r="X30" s="124"/>
      <c r="Y30" s="124"/>
      <c r="Z30" s="124"/>
      <c r="AA30" s="124"/>
    </row>
    <row r="31" spans="2:27" ht="4.5" customHeight="1" x14ac:dyDescent="0.35">
      <c r="B31" s="134"/>
      <c r="C31" s="126"/>
      <c r="D31" s="126"/>
      <c r="E31" s="244"/>
      <c r="F31" s="126"/>
      <c r="G31" s="244"/>
      <c r="H31" s="126"/>
      <c r="I31" s="244"/>
      <c r="J31" s="126"/>
      <c r="K31" s="244"/>
      <c r="L31" s="126"/>
      <c r="M31" s="244"/>
      <c r="N31" s="126"/>
      <c r="O31" s="245"/>
      <c r="P31" s="124"/>
      <c r="Q31" s="124"/>
      <c r="R31" s="124"/>
      <c r="S31" s="124"/>
      <c r="X31" s="124"/>
      <c r="Y31" s="124"/>
      <c r="Z31" s="124"/>
      <c r="AA31" s="124"/>
    </row>
    <row r="32" spans="2:27" x14ac:dyDescent="0.35">
      <c r="B32" s="183" t="s">
        <v>342</v>
      </c>
      <c r="C32" s="126"/>
      <c r="D32" s="126"/>
      <c r="E32" s="241" t="s">
        <v>476</v>
      </c>
      <c r="F32" s="126"/>
      <c r="G32" s="241" t="s">
        <v>477</v>
      </c>
      <c r="H32" s="126"/>
      <c r="I32" s="242" t="s">
        <v>477</v>
      </c>
      <c r="J32" s="126"/>
      <c r="K32" s="241" t="s">
        <v>478</v>
      </c>
      <c r="L32" s="126"/>
      <c r="M32" s="241" t="s">
        <v>480</v>
      </c>
      <c r="N32" s="126"/>
      <c r="O32" s="246"/>
      <c r="P32" s="124"/>
      <c r="Q32" s="124"/>
      <c r="R32" s="124"/>
      <c r="S32" s="124"/>
      <c r="X32" s="124"/>
      <c r="Y32" s="124"/>
      <c r="Z32" s="124"/>
      <c r="AA32" s="124"/>
    </row>
    <row r="33" spans="2:31" ht="4.5" customHeight="1" x14ac:dyDescent="0.35">
      <c r="B33" s="134"/>
      <c r="C33" s="126"/>
      <c r="D33" s="126"/>
      <c r="E33" s="244"/>
      <c r="F33" s="126"/>
      <c r="G33" s="244"/>
      <c r="H33" s="126"/>
      <c r="I33" s="244"/>
      <c r="J33" s="126"/>
      <c r="K33" s="244"/>
      <c r="L33" s="126"/>
      <c r="M33" s="244"/>
      <c r="N33" s="126"/>
      <c r="O33" s="245"/>
      <c r="P33" s="124"/>
      <c r="Q33" s="124"/>
      <c r="R33" s="124"/>
      <c r="S33" s="124"/>
      <c r="X33" s="124"/>
      <c r="Y33" s="124"/>
      <c r="Z33" s="124"/>
      <c r="AA33" s="124"/>
    </row>
    <row r="34" spans="2:31" x14ac:dyDescent="0.35">
      <c r="B34" s="183" t="s">
        <v>409</v>
      </c>
      <c r="C34" s="126"/>
      <c r="D34" s="126"/>
      <c r="E34" s="241" t="s">
        <v>476</v>
      </c>
      <c r="F34" s="126"/>
      <c r="G34" s="241" t="s">
        <v>477</v>
      </c>
      <c r="H34" s="126"/>
      <c r="I34" s="242" t="s">
        <v>478</v>
      </c>
      <c r="J34" s="126"/>
      <c r="K34" s="241" t="s">
        <v>480</v>
      </c>
      <c r="L34" s="126"/>
      <c r="M34" s="241" t="s">
        <v>480</v>
      </c>
      <c r="N34" s="126"/>
      <c r="O34" s="246"/>
      <c r="P34" s="124"/>
      <c r="Q34" s="124"/>
      <c r="R34" s="124"/>
      <c r="S34" s="124"/>
      <c r="X34" s="124"/>
      <c r="Y34" s="124"/>
      <c r="Z34" s="124"/>
      <c r="AA34" s="124"/>
    </row>
    <row r="35" spans="2:31" ht="4.5" customHeight="1" x14ac:dyDescent="0.35">
      <c r="B35" s="134"/>
      <c r="C35" s="126"/>
      <c r="D35" s="126"/>
      <c r="E35" s="244"/>
      <c r="F35" s="126"/>
      <c r="G35" s="244"/>
      <c r="H35" s="126"/>
      <c r="I35" s="244"/>
      <c r="J35" s="126"/>
      <c r="K35" s="244"/>
      <c r="L35" s="126"/>
      <c r="M35" s="244"/>
      <c r="N35" s="126"/>
      <c r="O35" s="245"/>
      <c r="P35" s="124"/>
      <c r="Q35" s="124"/>
      <c r="R35" s="124"/>
      <c r="S35" s="124"/>
      <c r="X35" s="124"/>
      <c r="Y35" s="124"/>
      <c r="Z35" s="124"/>
      <c r="AA35" s="124"/>
    </row>
    <row r="36" spans="2:31" x14ac:dyDescent="0.35">
      <c r="B36" s="183" t="s">
        <v>411</v>
      </c>
      <c r="C36" s="126"/>
      <c r="D36" s="126"/>
      <c r="E36" s="241" t="s">
        <v>476</v>
      </c>
      <c r="F36" s="126"/>
      <c r="G36" s="241" t="s">
        <v>477</v>
      </c>
      <c r="H36" s="126"/>
      <c r="I36" s="242" t="s">
        <v>477</v>
      </c>
      <c r="J36" s="126"/>
      <c r="K36" s="241" t="s">
        <v>477</v>
      </c>
      <c r="L36" s="126"/>
      <c r="M36" s="241" t="s">
        <v>478</v>
      </c>
      <c r="N36" s="126"/>
      <c r="O36" s="243"/>
      <c r="P36" s="124"/>
      <c r="Q36" s="124"/>
      <c r="R36" s="124"/>
      <c r="S36" s="124"/>
      <c r="X36" s="124"/>
      <c r="Y36" s="124"/>
      <c r="Z36" s="124"/>
      <c r="AA36" s="124"/>
    </row>
    <row r="37" spans="2:31" ht="4.5" customHeight="1" x14ac:dyDescent="0.35">
      <c r="B37" s="134"/>
      <c r="C37" s="126"/>
      <c r="D37" s="126"/>
      <c r="E37" s="244"/>
      <c r="F37" s="126"/>
      <c r="G37" s="244"/>
      <c r="H37" s="126"/>
      <c r="I37" s="244"/>
      <c r="J37" s="126"/>
      <c r="K37" s="244"/>
      <c r="L37" s="126"/>
      <c r="M37" s="244"/>
      <c r="N37" s="126"/>
      <c r="O37" s="245"/>
      <c r="P37" s="124"/>
      <c r="Q37" s="124"/>
      <c r="R37" s="124"/>
      <c r="S37" s="124"/>
      <c r="X37" s="124"/>
      <c r="Y37" s="124"/>
      <c r="Z37" s="124"/>
      <c r="AA37" s="124"/>
    </row>
    <row r="38" spans="2:31" x14ac:dyDescent="0.35">
      <c r="B38" s="183" t="s">
        <v>468</v>
      </c>
      <c r="C38" s="126"/>
      <c r="D38" s="126"/>
      <c r="E38" s="241" t="s">
        <v>476</v>
      </c>
      <c r="F38" s="126"/>
      <c r="G38" s="241" t="s">
        <v>477</v>
      </c>
      <c r="H38" s="126"/>
      <c r="I38" s="242" t="s">
        <v>477</v>
      </c>
      <c r="J38" s="126"/>
      <c r="K38" s="241" t="s">
        <v>478</v>
      </c>
      <c r="L38" s="126"/>
      <c r="M38" s="241" t="s">
        <v>480</v>
      </c>
      <c r="N38" s="126"/>
      <c r="O38" s="246"/>
      <c r="P38" s="124"/>
      <c r="Q38" s="124"/>
      <c r="R38" s="124"/>
      <c r="S38" s="124"/>
      <c r="X38" s="124"/>
      <c r="Y38" s="124"/>
      <c r="Z38" s="124"/>
      <c r="AA38" s="124"/>
    </row>
    <row r="39" spans="2:31" ht="4.5" customHeight="1" x14ac:dyDescent="0.35">
      <c r="B39" s="134"/>
      <c r="C39" s="126"/>
      <c r="D39" s="126"/>
      <c r="E39" s="244"/>
      <c r="F39" s="126"/>
      <c r="G39" s="244"/>
      <c r="H39" s="126"/>
      <c r="I39" s="244"/>
      <c r="J39" s="126"/>
      <c r="K39" s="244"/>
      <c r="L39" s="126"/>
      <c r="M39" s="244"/>
      <c r="N39" s="126"/>
      <c r="O39" s="245"/>
      <c r="P39" s="124"/>
      <c r="Q39" s="124"/>
      <c r="R39" s="124"/>
      <c r="S39" s="124"/>
      <c r="X39" s="124"/>
      <c r="Y39" s="124"/>
      <c r="Z39" s="124"/>
      <c r="AA39" s="124"/>
    </row>
    <row r="40" spans="2:31" x14ac:dyDescent="0.35">
      <c r="B40" s="232" t="s">
        <v>423</v>
      </c>
      <c r="C40" s="126"/>
      <c r="D40" s="126"/>
      <c r="E40" s="241" t="s">
        <v>476</v>
      </c>
      <c r="F40" s="126"/>
      <c r="G40" s="241" t="s">
        <v>477</v>
      </c>
      <c r="H40" s="126"/>
      <c r="I40" s="242" t="s">
        <v>477</v>
      </c>
      <c r="J40" s="126"/>
      <c r="K40" s="241" t="s">
        <v>477</v>
      </c>
      <c r="L40" s="126"/>
      <c r="M40" s="241" t="s">
        <v>478</v>
      </c>
      <c r="N40" s="126"/>
      <c r="O40" s="246"/>
      <c r="P40" s="124"/>
      <c r="Q40" s="124"/>
      <c r="R40" s="124"/>
      <c r="S40" s="124"/>
      <c r="X40" s="124"/>
      <c r="Y40" s="124"/>
      <c r="Z40" s="124"/>
      <c r="AA40" s="124"/>
    </row>
    <row r="41" spans="2:31" ht="4.5" customHeight="1" x14ac:dyDescent="0.35">
      <c r="B41" s="134"/>
      <c r="C41" s="126"/>
      <c r="D41" s="126"/>
      <c r="E41" s="244"/>
      <c r="F41" s="126"/>
      <c r="G41" s="244"/>
      <c r="H41" s="126"/>
      <c r="I41" s="244"/>
      <c r="J41" s="126"/>
      <c r="K41" s="244"/>
      <c r="L41" s="126"/>
      <c r="M41" s="244"/>
      <c r="N41" s="126"/>
      <c r="O41" s="245"/>
      <c r="P41" s="124"/>
      <c r="Q41" s="124"/>
      <c r="R41" s="124"/>
      <c r="S41" s="124"/>
      <c r="X41" s="124"/>
      <c r="Y41" s="124"/>
      <c r="Z41" s="124"/>
      <c r="AA41" s="124"/>
    </row>
    <row r="42" spans="2:31" x14ac:dyDescent="0.35">
      <c r="B42" s="232" t="s">
        <v>531</v>
      </c>
      <c r="D42" s="126"/>
      <c r="E42" s="241" t="s">
        <v>476</v>
      </c>
      <c r="F42" s="126"/>
      <c r="G42" s="241" t="s">
        <v>477</v>
      </c>
      <c r="H42" s="126"/>
      <c r="I42" s="242" t="s">
        <v>477</v>
      </c>
      <c r="J42" s="126"/>
      <c r="K42" s="242" t="s">
        <v>477</v>
      </c>
      <c r="L42" s="126"/>
      <c r="M42" s="241" t="s">
        <v>478</v>
      </c>
      <c r="N42" s="126"/>
      <c r="O42" s="251"/>
      <c r="P42" s="124"/>
      <c r="Q42" s="124"/>
      <c r="R42" s="124"/>
      <c r="S42" s="124"/>
      <c r="X42" s="124"/>
      <c r="Y42" s="124"/>
      <c r="Z42" s="124"/>
      <c r="AA42" s="124"/>
    </row>
    <row r="43" spans="2:31" ht="4.5" customHeight="1" x14ac:dyDescent="0.35">
      <c r="B43" s="134"/>
      <c r="C43" s="126"/>
      <c r="D43" s="126"/>
      <c r="E43" s="127"/>
      <c r="F43" s="126"/>
      <c r="G43" s="127"/>
      <c r="H43" s="126"/>
      <c r="I43" s="127"/>
      <c r="J43" s="126"/>
      <c r="K43" s="127"/>
      <c r="L43" s="126"/>
      <c r="M43" s="127"/>
      <c r="N43" s="126"/>
      <c r="O43" s="231"/>
      <c r="P43" s="124"/>
      <c r="Q43" s="124"/>
      <c r="R43" s="124"/>
      <c r="S43" s="124"/>
      <c r="X43" s="124"/>
      <c r="Y43" s="124"/>
      <c r="Z43" s="124"/>
      <c r="AA43" s="124"/>
    </row>
    <row r="44" spans="2:31" ht="4.5" customHeight="1" thickBot="1" x14ac:dyDescent="0.4">
      <c r="B44" s="136"/>
      <c r="C44" s="137"/>
      <c r="D44" s="137"/>
      <c r="E44" s="138"/>
      <c r="F44" s="137"/>
      <c r="G44" s="138"/>
      <c r="H44" s="137"/>
      <c r="I44" s="138"/>
      <c r="J44" s="137"/>
      <c r="K44" s="138"/>
      <c r="L44" s="137"/>
      <c r="M44" s="138"/>
      <c r="N44" s="137"/>
      <c r="O44" s="252"/>
      <c r="P44" s="124"/>
      <c r="Q44" s="124"/>
      <c r="R44" s="124"/>
      <c r="S44" s="124"/>
      <c r="X44" s="124"/>
      <c r="Y44" s="124"/>
      <c r="Z44" s="124"/>
      <c r="AA44" s="124"/>
    </row>
    <row r="45" spans="2:31" ht="7.5" customHeight="1" x14ac:dyDescent="0.35">
      <c r="B45" s="126"/>
      <c r="C45" s="126"/>
      <c r="D45" s="126"/>
      <c r="E45" s="127"/>
      <c r="F45" s="126"/>
      <c r="G45" s="127"/>
      <c r="H45" s="126"/>
      <c r="I45" s="127"/>
      <c r="J45" s="126"/>
      <c r="K45" s="127"/>
      <c r="L45" s="126"/>
      <c r="M45" s="127"/>
      <c r="N45" s="126"/>
      <c r="O45" s="127"/>
      <c r="P45" s="127"/>
      <c r="Q45" s="127"/>
      <c r="R45" s="127"/>
      <c r="S45" s="127"/>
      <c r="T45" s="126"/>
      <c r="U45" s="126"/>
      <c r="V45" s="126"/>
      <c r="W45" s="126"/>
      <c r="X45" s="127"/>
      <c r="Y45" s="127"/>
      <c r="Z45" s="127"/>
      <c r="AA45" s="127"/>
      <c r="AB45" s="126"/>
      <c r="AC45" s="126"/>
      <c r="AD45" s="126"/>
      <c r="AE45" s="126"/>
    </row>
    <row r="47" spans="2:31" x14ac:dyDescent="0.35">
      <c r="D47" s="125"/>
      <c r="F47" s="125"/>
      <c r="H47" s="125"/>
      <c r="J47" s="125"/>
    </row>
  </sheetData>
  <mergeCells count="1">
    <mergeCell ref="B28:C28"/>
  </mergeCells>
  <pageMargins left="0.7" right="0.7" top="0.78740157499999996" bottom="0.78740157499999996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D6C1-858D-486C-AADE-DE7AA163EB22}">
  <sheetPr>
    <tabColor rgb="FF92D050"/>
    <pageSetUpPr fitToPage="1"/>
  </sheetPr>
  <dimension ref="B1:N29"/>
  <sheetViews>
    <sheetView showGridLines="0" zoomScale="115" zoomScaleNormal="115" workbookViewId="0"/>
  </sheetViews>
  <sheetFormatPr defaultColWidth="8.83203125" defaultRowHeight="14.5" outlineLevelCol="1" x14ac:dyDescent="0.35"/>
  <cols>
    <col min="1" max="1" width="1.6640625" style="105" customWidth="1"/>
    <col min="2" max="2" width="39.4140625" style="105" bestFit="1" customWidth="1"/>
    <col min="3" max="3" width="17.5" style="106" bestFit="1" customWidth="1"/>
    <col min="4" max="4" width="13.83203125" style="106" bestFit="1" customWidth="1"/>
    <col min="5" max="5" width="24.83203125" style="106" bestFit="1" customWidth="1"/>
    <col min="6" max="6" width="14.58203125" style="106" bestFit="1" customWidth="1"/>
    <col min="7" max="7" width="26.08203125" style="106" bestFit="1" customWidth="1"/>
    <col min="8" max="8" width="28" style="106" bestFit="1" customWidth="1"/>
    <col min="9" max="9" width="13.58203125" style="105" customWidth="1"/>
    <col min="10" max="10" width="2.9140625" style="105" customWidth="1"/>
    <col min="11" max="11" width="13.08203125" style="143" customWidth="1" outlineLevel="1"/>
    <col min="12" max="12" width="13.5" style="106" customWidth="1" outlineLevel="1"/>
    <col min="13" max="13" width="15.58203125" style="106" customWidth="1" outlineLevel="1"/>
    <col min="14" max="14" width="10.5" style="106" customWidth="1" outlineLevel="1"/>
    <col min="15" max="16384" width="8.83203125" style="105"/>
  </cols>
  <sheetData>
    <row r="1" spans="2:14" ht="15" thickBot="1" x14ac:dyDescent="0.4"/>
    <row r="2" spans="2:14" s="110" customFormat="1" x14ac:dyDescent="0.35">
      <c r="B2" s="257" t="s">
        <v>2</v>
      </c>
      <c r="C2" s="258" t="s">
        <v>483</v>
      </c>
      <c r="D2" s="258" t="s">
        <v>484</v>
      </c>
      <c r="E2" s="258" t="s">
        <v>485</v>
      </c>
      <c r="F2" s="258" t="s">
        <v>486</v>
      </c>
      <c r="G2" s="258" t="s">
        <v>487</v>
      </c>
      <c r="H2" s="258" t="s">
        <v>510</v>
      </c>
      <c r="I2" s="259" t="s">
        <v>488</v>
      </c>
      <c r="K2" s="144"/>
      <c r="L2" s="145"/>
      <c r="M2" s="146"/>
      <c r="N2" s="146"/>
    </row>
    <row r="3" spans="2:14" s="110" customFormat="1" x14ac:dyDescent="0.35">
      <c r="B3" s="260"/>
      <c r="C3" s="163" t="s">
        <v>395</v>
      </c>
      <c r="D3" s="163" t="s">
        <v>395</v>
      </c>
      <c r="E3" s="163" t="s">
        <v>395</v>
      </c>
      <c r="F3" s="163" t="s">
        <v>395</v>
      </c>
      <c r="G3" s="163" t="s">
        <v>395</v>
      </c>
      <c r="H3" s="163" t="s">
        <v>395</v>
      </c>
      <c r="I3" s="261" t="s">
        <v>395</v>
      </c>
      <c r="K3" s="147"/>
      <c r="L3" s="148"/>
      <c r="M3" s="127"/>
      <c r="N3" s="127"/>
    </row>
    <row r="4" spans="2:14" x14ac:dyDescent="0.35">
      <c r="B4" s="262" t="s">
        <v>413</v>
      </c>
      <c r="C4" s="253">
        <v>0</v>
      </c>
      <c r="D4" s="164">
        <v>12759888.91</v>
      </c>
      <c r="E4" s="164">
        <v>10080495.390000001</v>
      </c>
      <c r="F4" s="164">
        <v>0</v>
      </c>
      <c r="G4" s="164">
        <v>0</v>
      </c>
      <c r="H4" s="165">
        <v>0</v>
      </c>
      <c r="I4" s="263">
        <v>22840384.300000004</v>
      </c>
    </row>
    <row r="5" spans="2:14" x14ac:dyDescent="0.35">
      <c r="B5" s="262" t="s">
        <v>479</v>
      </c>
      <c r="C5" s="254">
        <v>0</v>
      </c>
      <c r="D5" s="164">
        <v>0</v>
      </c>
      <c r="E5" s="164">
        <v>53861</v>
      </c>
      <c r="F5" s="164">
        <v>0</v>
      </c>
      <c r="G5" s="164">
        <v>0</v>
      </c>
      <c r="H5" s="165">
        <v>0</v>
      </c>
      <c r="I5" s="263">
        <v>53861</v>
      </c>
    </row>
    <row r="6" spans="2:14" x14ac:dyDescent="0.35">
      <c r="B6" s="262" t="s">
        <v>402</v>
      </c>
      <c r="C6" s="254">
        <v>57937519</v>
      </c>
      <c r="D6" s="164">
        <v>34552576</v>
      </c>
      <c r="E6" s="164">
        <v>9753535</v>
      </c>
      <c r="F6" s="164">
        <v>0</v>
      </c>
      <c r="G6" s="164">
        <v>0</v>
      </c>
      <c r="H6" s="165">
        <v>158129392</v>
      </c>
      <c r="I6" s="263">
        <v>260373022</v>
      </c>
    </row>
    <row r="7" spans="2:14" x14ac:dyDescent="0.35">
      <c r="B7" s="262" t="s">
        <v>416</v>
      </c>
      <c r="C7" s="254">
        <v>0</v>
      </c>
      <c r="D7" s="164">
        <v>0</v>
      </c>
      <c r="E7" s="164">
        <v>0</v>
      </c>
      <c r="F7" s="164">
        <v>829300</v>
      </c>
      <c r="G7" s="164">
        <v>0</v>
      </c>
      <c r="H7" s="165">
        <v>0</v>
      </c>
      <c r="I7" s="263">
        <v>829300</v>
      </c>
      <c r="K7" s="106"/>
      <c r="L7" s="169"/>
      <c r="M7" s="169"/>
    </row>
    <row r="8" spans="2:14" x14ac:dyDescent="0.35">
      <c r="B8" s="262" t="s">
        <v>403</v>
      </c>
      <c r="C8" s="254">
        <v>508000</v>
      </c>
      <c r="D8" s="164">
        <v>592000</v>
      </c>
      <c r="E8" s="164">
        <v>0</v>
      </c>
      <c r="F8" s="164">
        <v>1180000</v>
      </c>
      <c r="G8" s="164">
        <v>0</v>
      </c>
      <c r="H8" s="165">
        <v>0</v>
      </c>
      <c r="I8" s="263">
        <v>2280000</v>
      </c>
      <c r="K8" s="106"/>
    </row>
    <row r="9" spans="2:14" x14ac:dyDescent="0.35">
      <c r="B9" s="262" t="s">
        <v>481</v>
      </c>
      <c r="C9" s="254">
        <v>39763.97</v>
      </c>
      <c r="D9" s="164">
        <v>2179010.37</v>
      </c>
      <c r="E9" s="164">
        <v>0</v>
      </c>
      <c r="F9" s="164">
        <v>0</v>
      </c>
      <c r="G9" s="164">
        <v>0</v>
      </c>
      <c r="H9" s="165">
        <v>0</v>
      </c>
      <c r="I9" s="263">
        <v>2218774.34</v>
      </c>
      <c r="M9" s="170"/>
    </row>
    <row r="10" spans="2:14" x14ac:dyDescent="0.35">
      <c r="B10" s="262" t="s">
        <v>418</v>
      </c>
      <c r="C10" s="254">
        <v>0</v>
      </c>
      <c r="D10" s="164">
        <v>0</v>
      </c>
      <c r="E10" s="164">
        <v>1057047.1400000001</v>
      </c>
      <c r="F10" s="164">
        <v>0</v>
      </c>
      <c r="G10" s="164">
        <v>0</v>
      </c>
      <c r="H10" s="165">
        <v>0</v>
      </c>
      <c r="I10" s="263">
        <v>1057047.1400000001</v>
      </c>
      <c r="K10" s="106"/>
    </row>
    <row r="11" spans="2:14" x14ac:dyDescent="0.35">
      <c r="B11" s="262" t="s">
        <v>404</v>
      </c>
      <c r="C11" s="254">
        <v>16084669.550000001</v>
      </c>
      <c r="D11" s="255">
        <v>12984463.889999999</v>
      </c>
      <c r="E11" s="254">
        <v>0</v>
      </c>
      <c r="F11" s="254">
        <v>12314.93</v>
      </c>
      <c r="G11" s="254">
        <v>779076.08000000007</v>
      </c>
      <c r="H11" s="256">
        <v>0</v>
      </c>
      <c r="I11" s="264">
        <v>29860524.450000003</v>
      </c>
      <c r="J11" s="150"/>
      <c r="K11" s="106"/>
    </row>
    <row r="12" spans="2:14" x14ac:dyDescent="0.35">
      <c r="B12" s="262" t="s">
        <v>419</v>
      </c>
      <c r="C12" s="254">
        <v>368464</v>
      </c>
      <c r="D12" s="164">
        <v>103737</v>
      </c>
      <c r="E12" s="164">
        <v>0</v>
      </c>
      <c r="F12" s="164">
        <v>1268683</v>
      </c>
      <c r="G12" s="164">
        <v>0</v>
      </c>
      <c r="H12" s="165">
        <v>0</v>
      </c>
      <c r="I12" s="263">
        <v>1740884</v>
      </c>
      <c r="K12" s="106"/>
      <c r="M12" s="171"/>
    </row>
    <row r="13" spans="2:14" x14ac:dyDescent="0.35">
      <c r="B13" s="262" t="s">
        <v>406</v>
      </c>
      <c r="C13" s="254">
        <v>20201821.579999998</v>
      </c>
      <c r="D13" s="164">
        <v>21557755.459999997</v>
      </c>
      <c r="E13" s="164">
        <v>23960455.850000001</v>
      </c>
      <c r="F13" s="164">
        <v>0</v>
      </c>
      <c r="G13" s="164">
        <v>0</v>
      </c>
      <c r="H13" s="165">
        <v>113010467</v>
      </c>
      <c r="I13" s="263">
        <v>178730499.89000002</v>
      </c>
    </row>
    <row r="14" spans="2:14" x14ac:dyDescent="0.35">
      <c r="B14" s="262" t="s">
        <v>408</v>
      </c>
      <c r="C14" s="254">
        <v>4573000</v>
      </c>
      <c r="D14" s="164">
        <v>4259000</v>
      </c>
      <c r="E14" s="164">
        <v>0</v>
      </c>
      <c r="F14" s="164">
        <v>0</v>
      </c>
      <c r="G14" s="164">
        <v>0</v>
      </c>
      <c r="H14" s="165">
        <v>0</v>
      </c>
      <c r="I14" s="263">
        <v>8832000</v>
      </c>
      <c r="K14" s="106"/>
    </row>
    <row r="15" spans="2:14" x14ac:dyDescent="0.35">
      <c r="B15" s="262" t="s">
        <v>342</v>
      </c>
      <c r="C15" s="254">
        <v>0</v>
      </c>
      <c r="D15" s="164">
        <v>0</v>
      </c>
      <c r="E15" s="164">
        <v>0</v>
      </c>
      <c r="F15" s="164">
        <v>0</v>
      </c>
      <c r="G15" s="164">
        <v>17657061</v>
      </c>
      <c r="H15" s="165">
        <v>0</v>
      </c>
      <c r="I15" s="263">
        <v>17657061</v>
      </c>
      <c r="K15" s="106"/>
    </row>
    <row r="16" spans="2:14" x14ac:dyDescent="0.35">
      <c r="B16" s="262" t="s">
        <v>498</v>
      </c>
      <c r="C16" s="254">
        <v>42592</v>
      </c>
      <c r="D16" s="164">
        <v>38471</v>
      </c>
      <c r="E16" s="164">
        <v>0</v>
      </c>
      <c r="F16" s="164">
        <v>0</v>
      </c>
      <c r="G16" s="164">
        <v>0</v>
      </c>
      <c r="H16" s="165">
        <v>0</v>
      </c>
      <c r="I16" s="263">
        <v>81063</v>
      </c>
      <c r="K16" s="106"/>
    </row>
    <row r="17" spans="2:14" x14ac:dyDescent="0.35">
      <c r="B17" s="262" t="s">
        <v>421</v>
      </c>
      <c r="C17" s="254">
        <v>5776436.5300000003</v>
      </c>
      <c r="D17" s="164">
        <v>5365036</v>
      </c>
      <c r="E17" s="164">
        <v>0</v>
      </c>
      <c r="F17" s="164">
        <v>0</v>
      </c>
      <c r="G17" s="164">
        <v>0</v>
      </c>
      <c r="H17" s="165">
        <v>0</v>
      </c>
      <c r="I17" s="263">
        <v>11141472.530000001</v>
      </c>
    </row>
    <row r="18" spans="2:14" x14ac:dyDescent="0.35">
      <c r="B18" s="262" t="s">
        <v>422</v>
      </c>
      <c r="C18" s="254">
        <v>0</v>
      </c>
      <c r="D18" s="164">
        <v>1322585</v>
      </c>
      <c r="E18" s="164">
        <v>2640794</v>
      </c>
      <c r="F18" s="164">
        <v>0</v>
      </c>
      <c r="G18" s="164">
        <v>0</v>
      </c>
      <c r="H18" s="165">
        <v>53639278</v>
      </c>
      <c r="I18" s="263">
        <v>57602657</v>
      </c>
      <c r="K18" s="106"/>
    </row>
    <row r="19" spans="2:14" x14ac:dyDescent="0.35">
      <c r="B19" s="262" t="s">
        <v>423</v>
      </c>
      <c r="C19" s="254">
        <v>0</v>
      </c>
      <c r="D19" s="164">
        <v>0</v>
      </c>
      <c r="E19" s="164">
        <v>331570.68</v>
      </c>
      <c r="F19" s="164">
        <v>38232</v>
      </c>
      <c r="G19" s="164">
        <v>0</v>
      </c>
      <c r="H19" s="165">
        <v>0</v>
      </c>
      <c r="I19" s="263">
        <v>369802.68</v>
      </c>
      <c r="K19" s="106"/>
    </row>
    <row r="20" spans="2:14" ht="29" x14ac:dyDescent="0.35">
      <c r="B20" s="262" t="s">
        <v>531</v>
      </c>
      <c r="C20" s="254">
        <v>0</v>
      </c>
      <c r="D20" s="164">
        <v>0</v>
      </c>
      <c r="E20" s="164">
        <v>83763332.86999999</v>
      </c>
      <c r="F20" s="164">
        <v>0</v>
      </c>
      <c r="G20" s="164">
        <v>0</v>
      </c>
      <c r="H20" s="165">
        <v>0</v>
      </c>
      <c r="I20" s="263">
        <v>83763332.86999999</v>
      </c>
      <c r="K20" s="106"/>
    </row>
    <row r="21" spans="2:14" x14ac:dyDescent="0.35">
      <c r="B21" s="265"/>
      <c r="C21" s="164"/>
      <c r="D21" s="164"/>
      <c r="E21" s="164"/>
      <c r="F21" s="164"/>
      <c r="G21" s="164"/>
      <c r="H21" s="165"/>
      <c r="I21" s="263"/>
      <c r="K21" s="106"/>
    </row>
    <row r="22" spans="2:14" ht="29.5" thickBot="1" x14ac:dyDescent="0.4">
      <c r="B22" s="266" t="s">
        <v>489</v>
      </c>
      <c r="C22" s="267">
        <f t="shared" ref="C22:H22" si="0">SUM(C4:C20)</f>
        <v>105532266.63</v>
      </c>
      <c r="D22" s="267">
        <f t="shared" si="0"/>
        <v>95714523.629999995</v>
      </c>
      <c r="E22" s="267">
        <f t="shared" si="0"/>
        <v>131641091.92999999</v>
      </c>
      <c r="F22" s="267">
        <f t="shared" si="0"/>
        <v>3328529.9299999997</v>
      </c>
      <c r="G22" s="267">
        <f t="shared" si="0"/>
        <v>18436137.079999998</v>
      </c>
      <c r="H22" s="267">
        <f t="shared" si="0"/>
        <v>324779137</v>
      </c>
      <c r="I22" s="268">
        <f t="shared" ref="I22" si="1">SUM(I4:I20)</f>
        <v>679431686.19999993</v>
      </c>
    </row>
    <row r="23" spans="2:14" x14ac:dyDescent="0.35">
      <c r="B23" s="111"/>
      <c r="C23" s="149"/>
      <c r="D23" s="149"/>
      <c r="E23" s="149"/>
      <c r="F23" s="149"/>
      <c r="G23" s="149"/>
      <c r="H23" s="149"/>
      <c r="I23" s="111"/>
      <c r="K23" s="106"/>
    </row>
    <row r="24" spans="2:14" x14ac:dyDescent="0.35">
      <c r="B24" s="111"/>
      <c r="D24" s="149"/>
      <c r="E24" s="149"/>
      <c r="F24" s="149"/>
      <c r="G24" s="149"/>
      <c r="H24" s="149"/>
      <c r="I24" s="111"/>
      <c r="K24" s="106"/>
    </row>
    <row r="25" spans="2:14" s="23" customFormat="1" ht="16.5" x14ac:dyDescent="0.35">
      <c r="B25" s="152"/>
      <c r="J25" s="153"/>
      <c r="K25" s="154"/>
      <c r="L25" s="151"/>
      <c r="M25" s="151"/>
      <c r="N25" s="151"/>
    </row>
    <row r="26" spans="2:14" s="23" customFormat="1" x14ac:dyDescent="0.35">
      <c r="B26" s="100"/>
      <c r="J26" s="153"/>
      <c r="K26" s="154"/>
      <c r="L26" s="151"/>
      <c r="M26" s="151"/>
      <c r="N26" s="151"/>
    </row>
    <row r="27" spans="2:14" s="23" customFormat="1" ht="16.5" x14ac:dyDescent="0.35">
      <c r="B27" s="152"/>
      <c r="J27" s="153"/>
      <c r="K27" s="154"/>
      <c r="L27" s="151"/>
      <c r="M27" s="151"/>
      <c r="N27" s="151"/>
    </row>
    <row r="28" spans="2:14" s="23" customFormat="1" x14ac:dyDescent="0.35">
      <c r="B28" s="100"/>
      <c r="J28" s="153"/>
      <c r="K28" s="154"/>
      <c r="L28" s="151"/>
      <c r="M28" s="151"/>
      <c r="N28" s="151"/>
    </row>
    <row r="29" spans="2:14" s="23" customFormat="1" ht="16.5" x14ac:dyDescent="0.35">
      <c r="B29" s="152"/>
      <c r="J29" s="153"/>
      <c r="K29" s="154"/>
      <c r="L29" s="151"/>
      <c r="M29" s="151"/>
      <c r="N29" s="151"/>
    </row>
  </sheetData>
  <pageMargins left="0" right="0" top="0.78740157480314965" bottom="0.78740157480314965" header="0.31496062992125984" footer="0.31496062992125984"/>
  <pageSetup paperSize="8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5305-366C-440D-B7B3-A1D0962F0A31}">
  <sheetPr codeName="Sheet20" filterMode="1">
    <tabColor theme="8"/>
  </sheetPr>
  <dimension ref="A1:S293"/>
  <sheetViews>
    <sheetView topLeftCell="A97" zoomScale="55" zoomScaleNormal="55" workbookViewId="0">
      <pane xSplit="1" topLeftCell="B1" activePane="topRight" state="frozen"/>
      <selection pane="topRight" activeCell="AQ25" sqref="AQ25"/>
    </sheetView>
  </sheetViews>
  <sheetFormatPr defaultRowHeight="14.5" x14ac:dyDescent="0.35"/>
  <cols>
    <col min="1" max="1" width="25.4140625" style="17" customWidth="1"/>
    <col min="2" max="2" width="40.4140625" customWidth="1"/>
    <col min="3" max="3" width="46.08203125" customWidth="1"/>
    <col min="4" max="4" width="26.08203125" style="4" bestFit="1" customWidth="1"/>
    <col min="5" max="5" width="26.08203125" style="1" customWidth="1"/>
    <col min="6" max="6" width="17.4140625" customWidth="1"/>
    <col min="7" max="7" width="17.9140625" bestFit="1" customWidth="1"/>
    <col min="8" max="8" width="14.4140625" bestFit="1" customWidth="1"/>
    <col min="9" max="9" width="17.08203125" bestFit="1" customWidth="1"/>
    <col min="10" max="10" width="15.9140625" bestFit="1" customWidth="1"/>
    <col min="11" max="11" width="15.9140625" style="1" customWidth="1"/>
    <col min="12" max="12" width="15.9140625" customWidth="1"/>
    <col min="13" max="13" width="16.08203125" bestFit="1" customWidth="1"/>
    <col min="14" max="14" width="14.9140625" style="1" customWidth="1"/>
    <col min="15" max="15" width="18.58203125" customWidth="1"/>
    <col min="16" max="16" width="19.58203125" customWidth="1"/>
    <col min="17" max="18" width="19.58203125" style="1" customWidth="1"/>
    <col min="19" max="19" width="15.08203125" style="21" bestFit="1" customWidth="1"/>
  </cols>
  <sheetData>
    <row r="1" spans="1:19" ht="43.5" customHeight="1" x14ac:dyDescent="0.35">
      <c r="A1" s="307" t="s">
        <v>2</v>
      </c>
      <c r="B1" s="304" t="s">
        <v>195</v>
      </c>
      <c r="C1" s="304" t="s">
        <v>199</v>
      </c>
      <c r="D1" s="298" t="s">
        <v>200</v>
      </c>
      <c r="E1" s="306" t="s">
        <v>201</v>
      </c>
      <c r="F1" s="298" t="s">
        <v>202</v>
      </c>
      <c r="G1" s="298" t="s">
        <v>203</v>
      </c>
      <c r="H1" s="298" t="s">
        <v>204</v>
      </c>
      <c r="I1" s="298" t="s">
        <v>194</v>
      </c>
      <c r="J1" s="298" t="s">
        <v>197</v>
      </c>
      <c r="K1" s="5" t="s">
        <v>339</v>
      </c>
      <c r="L1" s="5" t="s">
        <v>339</v>
      </c>
      <c r="M1" s="5" t="s">
        <v>339</v>
      </c>
      <c r="N1" s="306" t="s">
        <v>196</v>
      </c>
      <c r="O1" s="298" t="s">
        <v>205</v>
      </c>
      <c r="P1" s="298" t="s">
        <v>198</v>
      </c>
      <c r="Q1" s="306" t="s">
        <v>206</v>
      </c>
      <c r="R1" s="306" t="s">
        <v>207</v>
      </c>
      <c r="S1" s="305" t="s">
        <v>208</v>
      </c>
    </row>
    <row r="2" spans="1:19" x14ac:dyDescent="0.35">
      <c r="A2" s="307"/>
      <c r="B2" s="304"/>
      <c r="C2" s="304"/>
      <c r="D2" s="298"/>
      <c r="E2" s="306"/>
      <c r="F2" s="298"/>
      <c r="G2" s="304"/>
      <c r="H2" s="304"/>
      <c r="I2" s="298"/>
      <c r="J2" s="298"/>
      <c r="K2" s="9" t="s">
        <v>340</v>
      </c>
      <c r="L2" s="5" t="s">
        <v>24</v>
      </c>
      <c r="M2" s="5" t="s">
        <v>25</v>
      </c>
      <c r="N2" s="306"/>
      <c r="O2" s="298"/>
      <c r="P2" s="298"/>
      <c r="Q2" s="306"/>
      <c r="R2" s="306"/>
      <c r="S2" s="305"/>
    </row>
    <row r="3" spans="1:19" ht="14.4" customHeight="1" x14ac:dyDescent="0.35">
      <c r="A3" s="300" t="s">
        <v>3</v>
      </c>
      <c r="B3" s="304" t="s">
        <v>27</v>
      </c>
      <c r="C3" s="7" t="s">
        <v>47</v>
      </c>
      <c r="D3" s="7"/>
      <c r="E3" s="12"/>
      <c r="F3" s="12"/>
      <c r="G3" s="12"/>
      <c r="H3" s="12"/>
      <c r="I3" s="9"/>
      <c r="J3" s="5"/>
      <c r="K3" s="9"/>
      <c r="L3" s="10">
        <v>2087908.98</v>
      </c>
      <c r="M3" s="11">
        <v>42588980.32</v>
      </c>
      <c r="N3" s="9"/>
      <c r="O3" s="5"/>
      <c r="P3" s="5"/>
      <c r="Q3" s="9"/>
      <c r="R3" s="9"/>
      <c r="S3" s="20">
        <f>SUM(E3:R3)</f>
        <v>44676889.299999997</v>
      </c>
    </row>
    <row r="4" spans="1:19" x14ac:dyDescent="0.35">
      <c r="A4" s="300"/>
      <c r="B4" s="304"/>
      <c r="C4" s="7" t="s">
        <v>48</v>
      </c>
      <c r="D4" s="7"/>
      <c r="E4" s="12"/>
      <c r="F4" s="12"/>
      <c r="G4" s="12"/>
      <c r="H4" s="12"/>
      <c r="I4" s="13"/>
      <c r="J4" s="10">
        <v>129641</v>
      </c>
      <c r="K4" s="13"/>
      <c r="L4" s="10"/>
      <c r="M4" s="10"/>
      <c r="N4" s="13"/>
      <c r="O4" s="10"/>
      <c r="P4" s="10"/>
      <c r="Q4" s="13"/>
      <c r="R4" s="13"/>
      <c r="S4" s="20">
        <f t="shared" ref="S4:S66" si="0">SUM(E4:R4)</f>
        <v>129641</v>
      </c>
    </row>
    <row r="5" spans="1:19" x14ac:dyDescent="0.35">
      <c r="A5" s="300"/>
      <c r="B5" s="304"/>
      <c r="C5" s="7" t="s">
        <v>49</v>
      </c>
      <c r="D5" s="7"/>
      <c r="E5" s="12"/>
      <c r="F5" s="12"/>
      <c r="G5" s="12"/>
      <c r="H5" s="12"/>
      <c r="I5" s="13"/>
      <c r="J5" s="10">
        <v>436647</v>
      </c>
      <c r="K5" s="13"/>
      <c r="L5" s="10"/>
      <c r="M5" s="10"/>
      <c r="N5" s="13"/>
      <c r="O5" s="10"/>
      <c r="P5" s="10"/>
      <c r="Q5" s="13"/>
      <c r="R5" s="13"/>
      <c r="S5" s="20">
        <f t="shared" si="0"/>
        <v>436647</v>
      </c>
    </row>
    <row r="6" spans="1:19" ht="29.15" customHeight="1" x14ac:dyDescent="0.35">
      <c r="A6" s="300"/>
      <c r="B6" s="304"/>
      <c r="C6" s="7" t="s">
        <v>42</v>
      </c>
      <c r="D6" s="7"/>
      <c r="E6" s="12"/>
      <c r="F6" s="12"/>
      <c r="G6" s="12"/>
      <c r="H6" s="12"/>
      <c r="I6" s="13"/>
      <c r="J6" s="10">
        <v>350132</v>
      </c>
      <c r="K6" s="13"/>
      <c r="L6" s="10"/>
      <c r="M6" s="10"/>
      <c r="N6" s="13"/>
      <c r="O6" s="10"/>
      <c r="P6" s="10"/>
      <c r="Q6" s="13"/>
      <c r="R6" s="13"/>
      <c r="S6" s="20">
        <f t="shared" si="0"/>
        <v>350132</v>
      </c>
    </row>
    <row r="7" spans="1:19" ht="29.15" customHeight="1" x14ac:dyDescent="0.35">
      <c r="A7" s="300"/>
      <c r="B7" s="304"/>
      <c r="C7" s="7" t="s">
        <v>43</v>
      </c>
      <c r="D7" s="7"/>
      <c r="E7" s="12"/>
      <c r="F7" s="12"/>
      <c r="G7" s="12"/>
      <c r="H7" s="12"/>
      <c r="I7" s="13"/>
      <c r="J7" s="10">
        <v>1012693</v>
      </c>
      <c r="K7" s="13"/>
      <c r="L7" s="10"/>
      <c r="M7" s="10"/>
      <c r="N7" s="13"/>
      <c r="O7" s="10"/>
      <c r="P7" s="10"/>
      <c r="Q7" s="13"/>
      <c r="R7" s="13"/>
      <c r="S7" s="20">
        <f t="shared" si="0"/>
        <v>1012693</v>
      </c>
    </row>
    <row r="8" spans="1:19" x14ac:dyDescent="0.35">
      <c r="A8" s="300"/>
      <c r="B8" s="304"/>
      <c r="C8" s="7" t="s">
        <v>30</v>
      </c>
      <c r="D8" s="7"/>
      <c r="E8" s="12"/>
      <c r="F8" s="12"/>
      <c r="G8" s="12"/>
      <c r="H8" s="12"/>
      <c r="I8" s="13"/>
      <c r="J8" s="10">
        <v>319115</v>
      </c>
      <c r="K8" s="13"/>
      <c r="L8" s="10"/>
      <c r="M8" s="10"/>
      <c r="N8" s="13"/>
      <c r="O8" s="10"/>
      <c r="P8" s="10"/>
      <c r="Q8" s="13"/>
      <c r="R8" s="13"/>
      <c r="S8" s="20">
        <f t="shared" si="0"/>
        <v>319115</v>
      </c>
    </row>
    <row r="9" spans="1:19" x14ac:dyDescent="0.35">
      <c r="A9" s="300"/>
      <c r="B9" s="304"/>
      <c r="C9" s="7" t="s">
        <v>29</v>
      </c>
      <c r="D9" s="7"/>
      <c r="E9" s="12"/>
      <c r="F9" s="12"/>
      <c r="G9" s="12"/>
      <c r="H9" s="12"/>
      <c r="I9" s="13"/>
      <c r="J9" s="10">
        <v>2060536</v>
      </c>
      <c r="K9" s="13"/>
      <c r="L9" s="10"/>
      <c r="M9" s="10"/>
      <c r="N9" s="13"/>
      <c r="O9" s="10"/>
      <c r="P9" s="10"/>
      <c r="Q9" s="13"/>
      <c r="R9" s="13"/>
      <c r="S9" s="20">
        <f t="shared" si="0"/>
        <v>2060536</v>
      </c>
    </row>
    <row r="10" spans="1:19" x14ac:dyDescent="0.35">
      <c r="A10" s="300"/>
      <c r="B10" s="304"/>
      <c r="C10" s="7" t="s">
        <v>31</v>
      </c>
      <c r="D10" s="7"/>
      <c r="E10" s="12"/>
      <c r="F10" s="12"/>
      <c r="G10" s="12"/>
      <c r="H10" s="12"/>
      <c r="I10" s="13"/>
      <c r="J10" s="10">
        <v>835968</v>
      </c>
      <c r="K10" s="13"/>
      <c r="L10" s="10"/>
      <c r="M10" s="10"/>
      <c r="N10" s="13"/>
      <c r="O10" s="10"/>
      <c r="P10" s="10"/>
      <c r="Q10" s="13"/>
      <c r="R10" s="13"/>
      <c r="S10" s="20">
        <f t="shared" si="0"/>
        <v>835968</v>
      </c>
    </row>
    <row r="11" spans="1:19" x14ac:dyDescent="0.35">
      <c r="A11" s="300"/>
      <c r="B11" s="304"/>
      <c r="C11" s="7" t="s">
        <v>32</v>
      </c>
      <c r="D11" s="7"/>
      <c r="E11" s="12"/>
      <c r="F11" s="12"/>
      <c r="G11" s="12"/>
      <c r="H11" s="12"/>
      <c r="I11" s="13"/>
      <c r="J11" s="10">
        <v>248616</v>
      </c>
      <c r="K11" s="13"/>
      <c r="L11" s="10"/>
      <c r="M11" s="10"/>
      <c r="N11" s="13"/>
      <c r="O11" s="10"/>
      <c r="P11" s="10"/>
      <c r="Q11" s="13"/>
      <c r="R11" s="13"/>
      <c r="S11" s="20">
        <f t="shared" si="0"/>
        <v>248616</v>
      </c>
    </row>
    <row r="12" spans="1:19" ht="14.4" customHeight="1" x14ac:dyDescent="0.35">
      <c r="A12" s="300"/>
      <c r="B12" s="304"/>
      <c r="C12" s="7" t="s">
        <v>33</v>
      </c>
      <c r="D12" s="7"/>
      <c r="E12" s="12"/>
      <c r="F12" s="12"/>
      <c r="G12" s="12"/>
      <c r="H12" s="12"/>
      <c r="I12" s="13"/>
      <c r="J12" s="10">
        <v>263700</v>
      </c>
      <c r="K12" s="13"/>
      <c r="L12" s="10"/>
      <c r="M12" s="10"/>
      <c r="N12" s="13"/>
      <c r="O12" s="10"/>
      <c r="P12" s="10"/>
      <c r="Q12" s="13"/>
      <c r="R12" s="13"/>
      <c r="S12" s="20">
        <f t="shared" si="0"/>
        <v>263700</v>
      </c>
    </row>
    <row r="13" spans="1:19" x14ac:dyDescent="0.35">
      <c r="A13" s="300"/>
      <c r="B13" s="304"/>
      <c r="C13" s="7" t="s">
        <v>34</v>
      </c>
      <c r="D13" s="7"/>
      <c r="E13" s="12"/>
      <c r="F13" s="12"/>
      <c r="G13" s="12"/>
      <c r="H13" s="12"/>
      <c r="I13" s="13"/>
      <c r="J13" s="10">
        <v>4739404</v>
      </c>
      <c r="K13" s="13"/>
      <c r="L13" s="10"/>
      <c r="M13" s="10"/>
      <c r="N13" s="13"/>
      <c r="O13" s="10"/>
      <c r="P13" s="10"/>
      <c r="Q13" s="13"/>
      <c r="R13" s="13"/>
      <c r="S13" s="20">
        <f t="shared" si="0"/>
        <v>4739404</v>
      </c>
    </row>
    <row r="14" spans="1:19" x14ac:dyDescent="0.35">
      <c r="A14" s="300"/>
      <c r="B14" s="304"/>
      <c r="C14" s="7" t="s">
        <v>50</v>
      </c>
      <c r="D14" s="7"/>
      <c r="E14" s="12"/>
      <c r="F14" s="12"/>
      <c r="G14" s="12"/>
      <c r="H14" s="12"/>
      <c r="I14" s="13"/>
      <c r="J14" s="10">
        <v>3032096</v>
      </c>
      <c r="K14" s="13"/>
      <c r="L14" s="10"/>
      <c r="M14" s="10"/>
      <c r="N14" s="13"/>
      <c r="O14" s="10"/>
      <c r="P14" s="10"/>
      <c r="Q14" s="13"/>
      <c r="R14" s="13"/>
      <c r="S14" s="20">
        <f t="shared" si="0"/>
        <v>3032096</v>
      </c>
    </row>
    <row r="15" spans="1:19" ht="29" x14ac:dyDescent="0.35">
      <c r="A15" s="300"/>
      <c r="B15" s="304"/>
      <c r="C15" s="7" t="s">
        <v>35</v>
      </c>
      <c r="D15" s="7"/>
      <c r="E15" s="12"/>
      <c r="F15" s="12"/>
      <c r="G15" s="12"/>
      <c r="H15" s="12"/>
      <c r="I15" s="13"/>
      <c r="J15" s="10">
        <v>132960</v>
      </c>
      <c r="K15" s="13"/>
      <c r="L15" s="10"/>
      <c r="M15" s="10"/>
      <c r="N15" s="13"/>
      <c r="O15" s="10"/>
      <c r="P15" s="10"/>
      <c r="Q15" s="13"/>
      <c r="R15" s="13"/>
      <c r="S15" s="20">
        <f t="shared" si="0"/>
        <v>132960</v>
      </c>
    </row>
    <row r="16" spans="1:19" ht="14.4" customHeight="1" x14ac:dyDescent="0.35">
      <c r="A16" s="300"/>
      <c r="B16" s="304"/>
      <c r="C16" s="7" t="s">
        <v>36</v>
      </c>
      <c r="D16" s="7"/>
      <c r="E16" s="12"/>
      <c r="F16" s="12"/>
      <c r="G16" s="12"/>
      <c r="H16" s="12"/>
      <c r="I16" s="13"/>
      <c r="J16" s="10">
        <v>147764</v>
      </c>
      <c r="K16" s="13"/>
      <c r="L16" s="10"/>
      <c r="M16" s="10"/>
      <c r="N16" s="13"/>
      <c r="O16" s="10"/>
      <c r="P16" s="10"/>
      <c r="Q16" s="13"/>
      <c r="R16" s="13"/>
      <c r="S16" s="20">
        <f t="shared" si="0"/>
        <v>147764</v>
      </c>
    </row>
    <row r="17" spans="1:19" x14ac:dyDescent="0.35">
      <c r="A17" s="300"/>
      <c r="B17" s="304"/>
      <c r="C17" s="7" t="s">
        <v>37</v>
      </c>
      <c r="D17" s="7"/>
      <c r="E17" s="12"/>
      <c r="F17" s="12"/>
      <c r="G17" s="12"/>
      <c r="H17" s="12"/>
      <c r="I17" s="13"/>
      <c r="J17" s="10">
        <v>393009</v>
      </c>
      <c r="K17" s="13"/>
      <c r="L17" s="10"/>
      <c r="M17" s="10"/>
      <c r="N17" s="13"/>
      <c r="O17" s="10"/>
      <c r="P17" s="10"/>
      <c r="Q17" s="13"/>
      <c r="R17" s="13"/>
      <c r="S17" s="20">
        <f t="shared" si="0"/>
        <v>393009</v>
      </c>
    </row>
    <row r="18" spans="1:19" x14ac:dyDescent="0.35">
      <c r="A18" s="300"/>
      <c r="B18" s="304"/>
      <c r="C18" s="7" t="s">
        <v>51</v>
      </c>
      <c r="D18" s="7"/>
      <c r="E18" s="12"/>
      <c r="F18" s="12"/>
      <c r="G18" s="12"/>
      <c r="H18" s="12"/>
      <c r="I18" s="13"/>
      <c r="J18" s="10">
        <v>272295</v>
      </c>
      <c r="K18" s="13"/>
      <c r="L18" s="10"/>
      <c r="M18" s="10"/>
      <c r="N18" s="13"/>
      <c r="O18" s="10"/>
      <c r="P18" s="10"/>
      <c r="Q18" s="13"/>
      <c r="R18" s="13"/>
      <c r="S18" s="20">
        <f t="shared" si="0"/>
        <v>272295</v>
      </c>
    </row>
    <row r="19" spans="1:19" ht="14.4" customHeight="1" x14ac:dyDescent="0.35">
      <c r="A19" s="300"/>
      <c r="B19" s="304"/>
      <c r="C19" s="7" t="s">
        <v>52</v>
      </c>
      <c r="D19" s="7"/>
      <c r="E19" s="12"/>
      <c r="F19" s="12"/>
      <c r="G19" s="12"/>
      <c r="H19" s="12"/>
      <c r="I19" s="13"/>
      <c r="J19" s="10">
        <v>231996</v>
      </c>
      <c r="K19" s="13"/>
      <c r="L19" s="10"/>
      <c r="M19" s="10"/>
      <c r="N19" s="13"/>
      <c r="O19" s="10"/>
      <c r="P19" s="10"/>
      <c r="Q19" s="13"/>
      <c r="R19" s="13"/>
      <c r="S19" s="20">
        <f t="shared" si="0"/>
        <v>231996</v>
      </c>
    </row>
    <row r="20" spans="1:19" ht="29" x14ac:dyDescent="0.35">
      <c r="A20" s="300"/>
      <c r="B20" s="304"/>
      <c r="C20" s="7" t="s">
        <v>38</v>
      </c>
      <c r="D20" s="7"/>
      <c r="E20" s="12"/>
      <c r="F20" s="12"/>
      <c r="G20" s="12"/>
      <c r="H20" s="12"/>
      <c r="I20" s="13"/>
      <c r="J20" s="10">
        <v>390116</v>
      </c>
      <c r="K20" s="13"/>
      <c r="L20" s="10"/>
      <c r="M20" s="10"/>
      <c r="N20" s="13"/>
      <c r="O20" s="10"/>
      <c r="P20" s="10"/>
      <c r="Q20" s="13"/>
      <c r="R20" s="13"/>
      <c r="S20" s="20">
        <f t="shared" si="0"/>
        <v>390116</v>
      </c>
    </row>
    <row r="21" spans="1:19" ht="29.15" customHeight="1" x14ac:dyDescent="0.35">
      <c r="A21" s="300"/>
      <c r="B21" s="304"/>
      <c r="C21" s="7" t="s">
        <v>44</v>
      </c>
      <c r="D21" s="7"/>
      <c r="E21" s="12"/>
      <c r="F21" s="12"/>
      <c r="G21" s="12"/>
      <c r="H21" s="12"/>
      <c r="I21" s="13"/>
      <c r="J21" s="10">
        <v>690516</v>
      </c>
      <c r="K21" s="13"/>
      <c r="L21" s="10"/>
      <c r="M21" s="10"/>
      <c r="N21" s="13"/>
      <c r="O21" s="10"/>
      <c r="P21" s="10"/>
      <c r="Q21" s="13"/>
      <c r="R21" s="13"/>
      <c r="S21" s="20">
        <f t="shared" si="0"/>
        <v>690516</v>
      </c>
    </row>
    <row r="22" spans="1:19" ht="43.5" x14ac:dyDescent="0.35">
      <c r="A22" s="300"/>
      <c r="B22" s="304"/>
      <c r="C22" s="7" t="s">
        <v>45</v>
      </c>
      <c r="D22" s="7"/>
      <c r="E22" s="12"/>
      <c r="F22" s="12"/>
      <c r="G22" s="12"/>
      <c r="H22" s="12"/>
      <c r="I22" s="13"/>
      <c r="J22" s="10">
        <v>367939</v>
      </c>
      <c r="K22" s="13"/>
      <c r="L22" s="10"/>
      <c r="M22" s="10"/>
      <c r="N22" s="13"/>
      <c r="O22" s="10"/>
      <c r="P22" s="10"/>
      <c r="Q22" s="13"/>
      <c r="R22" s="13"/>
      <c r="S22" s="20">
        <f t="shared" si="0"/>
        <v>367939</v>
      </c>
    </row>
    <row r="23" spans="1:19" x14ac:dyDescent="0.35">
      <c r="A23" s="300"/>
      <c r="B23" s="304"/>
      <c r="C23" s="7" t="s">
        <v>53</v>
      </c>
      <c r="D23" s="7"/>
      <c r="E23" s="12"/>
      <c r="F23" s="12"/>
      <c r="G23" s="12"/>
      <c r="H23" s="12"/>
      <c r="I23" s="13"/>
      <c r="J23" s="10">
        <v>318024</v>
      </c>
      <c r="K23" s="13"/>
      <c r="L23" s="10"/>
      <c r="M23" s="10"/>
      <c r="N23" s="13"/>
      <c r="O23" s="10"/>
      <c r="P23" s="10"/>
      <c r="Q23" s="13"/>
      <c r="R23" s="13"/>
      <c r="S23" s="20">
        <f t="shared" si="0"/>
        <v>318024</v>
      </c>
    </row>
    <row r="24" spans="1:19" x14ac:dyDescent="0.35">
      <c r="A24" s="300"/>
      <c r="B24" s="304"/>
      <c r="C24" s="7" t="s">
        <v>54</v>
      </c>
      <c r="D24" s="7"/>
      <c r="E24" s="12"/>
      <c r="F24" s="12"/>
      <c r="G24" s="12"/>
      <c r="H24" s="12"/>
      <c r="I24" s="13"/>
      <c r="J24" s="10">
        <v>269830</v>
      </c>
      <c r="K24" s="13"/>
      <c r="L24" s="10"/>
      <c r="M24" s="10"/>
      <c r="N24" s="13"/>
      <c r="O24" s="10"/>
      <c r="P24" s="10"/>
      <c r="Q24" s="13"/>
      <c r="R24" s="13"/>
      <c r="S24" s="20">
        <f t="shared" si="0"/>
        <v>269830</v>
      </c>
    </row>
    <row r="25" spans="1:19" ht="29" x14ac:dyDescent="0.35">
      <c r="A25" s="300"/>
      <c r="B25" s="304"/>
      <c r="C25" s="7" t="s">
        <v>46</v>
      </c>
      <c r="D25" s="7"/>
      <c r="E25" s="12"/>
      <c r="F25" s="12"/>
      <c r="G25" s="12"/>
      <c r="H25" s="12"/>
      <c r="I25" s="13"/>
      <c r="J25" s="10">
        <v>219276</v>
      </c>
      <c r="K25" s="13"/>
      <c r="L25" s="10"/>
      <c r="M25" s="10"/>
      <c r="N25" s="13"/>
      <c r="O25" s="10"/>
      <c r="P25" s="10"/>
      <c r="Q25" s="13"/>
      <c r="R25" s="13"/>
      <c r="S25" s="20">
        <f t="shared" si="0"/>
        <v>219276</v>
      </c>
    </row>
    <row r="26" spans="1:19" x14ac:dyDescent="0.35">
      <c r="A26" s="300"/>
      <c r="B26" s="304"/>
      <c r="C26" s="7" t="s">
        <v>55</v>
      </c>
      <c r="D26" s="7"/>
      <c r="E26" s="12"/>
      <c r="F26" s="12"/>
      <c r="G26" s="12"/>
      <c r="H26" s="12"/>
      <c r="I26" s="13"/>
      <c r="J26" s="10">
        <v>127488</v>
      </c>
      <c r="K26" s="13"/>
      <c r="L26" s="10"/>
      <c r="M26" s="10"/>
      <c r="N26" s="13"/>
      <c r="O26" s="10"/>
      <c r="P26" s="10"/>
      <c r="Q26" s="13"/>
      <c r="R26" s="13"/>
      <c r="S26" s="20">
        <f t="shared" si="0"/>
        <v>127488</v>
      </c>
    </row>
    <row r="27" spans="1:19" x14ac:dyDescent="0.35">
      <c r="A27" s="300"/>
      <c r="B27" s="304"/>
      <c r="C27" s="7" t="s">
        <v>39</v>
      </c>
      <c r="D27" s="7"/>
      <c r="E27" s="12"/>
      <c r="F27" s="12"/>
      <c r="G27" s="12"/>
      <c r="H27" s="12"/>
      <c r="I27" s="13"/>
      <c r="J27" s="10">
        <v>395942</v>
      </c>
      <c r="K27" s="13"/>
      <c r="L27" s="10"/>
      <c r="M27" s="10"/>
      <c r="N27" s="13"/>
      <c r="O27" s="10"/>
      <c r="P27" s="10"/>
      <c r="Q27" s="13"/>
      <c r="R27" s="13"/>
      <c r="S27" s="20">
        <f t="shared" si="0"/>
        <v>395942</v>
      </c>
    </row>
    <row r="28" spans="1:19" x14ac:dyDescent="0.35">
      <c r="A28" s="300"/>
      <c r="B28" s="304"/>
      <c r="C28" s="7" t="s">
        <v>56</v>
      </c>
      <c r="D28" s="7"/>
      <c r="E28" s="12"/>
      <c r="F28" s="12"/>
      <c r="G28" s="12"/>
      <c r="H28" s="12"/>
      <c r="I28" s="13"/>
      <c r="J28" s="10">
        <v>482306</v>
      </c>
      <c r="K28" s="13"/>
      <c r="L28" s="10"/>
      <c r="M28" s="10"/>
      <c r="N28" s="13"/>
      <c r="O28" s="10"/>
      <c r="P28" s="10"/>
      <c r="Q28" s="13"/>
      <c r="R28" s="13"/>
      <c r="S28" s="20">
        <f t="shared" si="0"/>
        <v>482306</v>
      </c>
    </row>
    <row r="29" spans="1:19" x14ac:dyDescent="0.35">
      <c r="A29" s="300"/>
      <c r="B29" s="304"/>
      <c r="C29" s="7" t="s">
        <v>40</v>
      </c>
      <c r="D29" s="7"/>
      <c r="E29" s="12"/>
      <c r="F29" s="12"/>
      <c r="G29" s="12"/>
      <c r="H29" s="12"/>
      <c r="I29" s="13"/>
      <c r="J29" s="10">
        <v>730929</v>
      </c>
      <c r="K29" s="13"/>
      <c r="L29" s="10"/>
      <c r="M29" s="10"/>
      <c r="N29" s="13"/>
      <c r="O29" s="10"/>
      <c r="P29" s="10"/>
      <c r="Q29" s="13"/>
      <c r="R29" s="13"/>
      <c r="S29" s="20">
        <f t="shared" si="0"/>
        <v>730929</v>
      </c>
    </row>
    <row r="30" spans="1:19" x14ac:dyDescent="0.35">
      <c r="A30" s="300"/>
      <c r="B30" s="304"/>
      <c r="C30" s="7" t="s">
        <v>57</v>
      </c>
      <c r="D30" s="7"/>
      <c r="E30" s="12"/>
      <c r="F30" s="12"/>
      <c r="G30" s="12"/>
      <c r="H30" s="12"/>
      <c r="I30" s="13"/>
      <c r="J30" s="10">
        <v>141476</v>
      </c>
      <c r="K30" s="13"/>
      <c r="L30" s="10"/>
      <c r="M30" s="10"/>
      <c r="N30" s="13"/>
      <c r="O30" s="10"/>
      <c r="P30" s="10"/>
      <c r="Q30" s="13"/>
      <c r="R30" s="13"/>
      <c r="S30" s="20">
        <f t="shared" si="0"/>
        <v>141476</v>
      </c>
    </row>
    <row r="31" spans="1:19" x14ac:dyDescent="0.35">
      <c r="A31" s="300"/>
      <c r="B31" s="304"/>
      <c r="C31" s="7" t="s">
        <v>58</v>
      </c>
      <c r="D31" s="7"/>
      <c r="E31" s="12"/>
      <c r="F31" s="12"/>
      <c r="G31" s="12"/>
      <c r="H31" s="12"/>
      <c r="I31" s="13"/>
      <c r="J31" s="10">
        <v>181704</v>
      </c>
      <c r="K31" s="13"/>
      <c r="L31" s="10"/>
      <c r="M31" s="10"/>
      <c r="N31" s="13"/>
      <c r="O31" s="10"/>
      <c r="P31" s="10"/>
      <c r="Q31" s="13"/>
      <c r="R31" s="13"/>
      <c r="S31" s="20">
        <f t="shared" si="0"/>
        <v>181704</v>
      </c>
    </row>
    <row r="32" spans="1:19" ht="29" x14ac:dyDescent="0.35">
      <c r="A32" s="300"/>
      <c r="B32" s="304"/>
      <c r="C32" s="7" t="s">
        <v>41</v>
      </c>
      <c r="D32" s="7"/>
      <c r="E32" s="12"/>
      <c r="F32" s="12"/>
      <c r="G32" s="12"/>
      <c r="H32" s="12"/>
      <c r="I32" s="13"/>
      <c r="J32" s="10">
        <v>463161</v>
      </c>
      <c r="K32" s="13"/>
      <c r="L32" s="10"/>
      <c r="M32" s="10"/>
      <c r="N32" s="13"/>
      <c r="O32" s="10"/>
      <c r="P32" s="10"/>
      <c r="Q32" s="13"/>
      <c r="R32" s="13"/>
      <c r="S32" s="20">
        <f t="shared" si="0"/>
        <v>463161</v>
      </c>
    </row>
    <row r="33" spans="1:19" x14ac:dyDescent="0.35">
      <c r="A33" s="300"/>
      <c r="B33" s="304"/>
      <c r="C33" s="7" t="s">
        <v>59</v>
      </c>
      <c r="D33" s="7"/>
      <c r="E33" s="12"/>
      <c r="F33" s="12"/>
      <c r="G33" s="12"/>
      <c r="H33" s="12"/>
      <c r="I33" s="13"/>
      <c r="J33" s="10">
        <v>102468</v>
      </c>
      <c r="K33" s="13"/>
      <c r="L33" s="10"/>
      <c r="M33" s="10"/>
      <c r="N33" s="13"/>
      <c r="O33" s="10"/>
      <c r="P33" s="10"/>
      <c r="Q33" s="13"/>
      <c r="R33" s="13"/>
      <c r="S33" s="20">
        <f t="shared" si="0"/>
        <v>102468</v>
      </c>
    </row>
    <row r="34" spans="1:19" ht="29.15" customHeight="1" x14ac:dyDescent="0.35">
      <c r="A34" s="300"/>
      <c r="B34" s="304"/>
      <c r="C34" s="7" t="s">
        <v>28</v>
      </c>
      <c r="D34" s="7"/>
      <c r="E34" s="12"/>
      <c r="F34" s="12"/>
      <c r="G34" s="12"/>
      <c r="H34" s="12"/>
      <c r="I34" s="13"/>
      <c r="J34" s="10"/>
      <c r="K34" s="13"/>
      <c r="L34" s="10">
        <v>549743.6</v>
      </c>
      <c r="M34" s="10"/>
      <c r="N34" s="13"/>
      <c r="O34" s="10"/>
      <c r="P34" s="10"/>
      <c r="Q34" s="13"/>
      <c r="R34" s="13"/>
      <c r="S34" s="20">
        <f t="shared" si="0"/>
        <v>549743.6</v>
      </c>
    </row>
    <row r="35" spans="1:19" hidden="1" x14ac:dyDescent="0.35">
      <c r="A35" s="7"/>
      <c r="B35" s="2"/>
      <c r="C35" s="7"/>
      <c r="D35" s="7"/>
      <c r="E35" s="12"/>
      <c r="F35" s="12"/>
      <c r="G35" s="12"/>
      <c r="H35" s="12"/>
      <c r="I35" s="13"/>
      <c r="J35" s="10"/>
      <c r="K35" s="13"/>
      <c r="L35" s="10"/>
      <c r="M35" s="10"/>
      <c r="N35" s="13"/>
      <c r="O35" s="10"/>
      <c r="P35" s="10"/>
      <c r="Q35" s="13"/>
      <c r="R35" s="13"/>
      <c r="S35" s="9">
        <f t="shared" si="0"/>
        <v>0</v>
      </c>
    </row>
    <row r="36" spans="1:19" x14ac:dyDescent="0.35">
      <c r="A36" s="299" t="s">
        <v>4</v>
      </c>
      <c r="B36" s="298" t="s">
        <v>27</v>
      </c>
      <c r="C36" s="8" t="s">
        <v>61</v>
      </c>
      <c r="D36" s="8"/>
      <c r="E36" s="14"/>
      <c r="F36" s="14"/>
      <c r="G36" s="14"/>
      <c r="H36" s="14"/>
      <c r="I36" s="13"/>
      <c r="J36" s="10"/>
      <c r="K36" s="13"/>
      <c r="L36" s="10"/>
      <c r="M36" s="10"/>
      <c r="N36" s="13"/>
      <c r="O36" s="10"/>
      <c r="P36" s="10"/>
      <c r="Q36" s="13">
        <v>180</v>
      </c>
      <c r="R36" s="13"/>
      <c r="S36" s="20">
        <f t="shared" si="0"/>
        <v>180</v>
      </c>
    </row>
    <row r="37" spans="1:19" x14ac:dyDescent="0.35">
      <c r="A37" s="299"/>
      <c r="B37" s="298"/>
      <c r="C37" s="8" t="s">
        <v>63</v>
      </c>
      <c r="D37" s="8"/>
      <c r="E37" s="14"/>
      <c r="F37" s="14"/>
      <c r="G37" s="14"/>
      <c r="H37" s="14"/>
      <c r="I37" s="13"/>
      <c r="J37" s="10"/>
      <c r="K37" s="13"/>
      <c r="L37" s="10"/>
      <c r="M37" s="10"/>
      <c r="N37" s="13"/>
      <c r="O37" s="10"/>
      <c r="P37" s="10"/>
      <c r="Q37" s="13">
        <v>69.44</v>
      </c>
      <c r="R37" s="13"/>
      <c r="S37" s="20">
        <f t="shared" si="0"/>
        <v>69.44</v>
      </c>
    </row>
    <row r="38" spans="1:19" x14ac:dyDescent="0.35">
      <c r="A38" s="299"/>
      <c r="B38" s="298"/>
      <c r="C38" s="8" t="s">
        <v>62</v>
      </c>
      <c r="D38" s="8"/>
      <c r="E38" s="14"/>
      <c r="F38" s="14"/>
      <c r="G38" s="14"/>
      <c r="H38" s="14"/>
      <c r="I38" s="13"/>
      <c r="J38" s="10"/>
      <c r="K38" s="13"/>
      <c r="L38" s="10"/>
      <c r="M38" s="10"/>
      <c r="N38" s="13"/>
      <c r="O38" s="10"/>
      <c r="P38" s="10"/>
      <c r="Q38" s="13">
        <v>290.2</v>
      </c>
      <c r="R38" s="13"/>
      <c r="S38" s="20">
        <f t="shared" si="0"/>
        <v>290.2</v>
      </c>
    </row>
    <row r="39" spans="1:19" x14ac:dyDescent="0.35">
      <c r="A39" s="299"/>
      <c r="B39" s="298"/>
      <c r="C39" s="8" t="s">
        <v>60</v>
      </c>
      <c r="D39" s="8"/>
      <c r="E39" s="14"/>
      <c r="F39" s="14"/>
      <c r="G39" s="14"/>
      <c r="H39" s="14"/>
      <c r="I39" s="13"/>
      <c r="J39" s="10"/>
      <c r="K39" s="13"/>
      <c r="L39" s="10"/>
      <c r="M39" s="10"/>
      <c r="N39" s="13"/>
      <c r="O39" s="10"/>
      <c r="P39" s="10"/>
      <c r="Q39" s="13">
        <v>915</v>
      </c>
      <c r="R39" s="13"/>
      <c r="S39" s="20">
        <f t="shared" si="0"/>
        <v>915</v>
      </c>
    </row>
    <row r="40" spans="1:19" hidden="1" x14ac:dyDescent="0.35">
      <c r="A40" s="7"/>
      <c r="B40" s="5"/>
      <c r="C40" s="8"/>
      <c r="D40" s="8"/>
      <c r="E40" s="15"/>
      <c r="F40" s="15"/>
      <c r="G40" s="15"/>
      <c r="H40" s="15"/>
      <c r="I40" s="16"/>
      <c r="J40" s="10"/>
      <c r="K40" s="16"/>
      <c r="L40" s="10"/>
      <c r="M40" s="10"/>
      <c r="N40" s="16"/>
      <c r="O40" s="10"/>
      <c r="P40" s="10"/>
      <c r="Q40" s="16"/>
      <c r="R40" s="16"/>
      <c r="S40" s="9">
        <f t="shared" si="0"/>
        <v>0</v>
      </c>
    </row>
    <row r="41" spans="1:19" ht="58" x14ac:dyDescent="0.35">
      <c r="A41" s="19" t="s">
        <v>5</v>
      </c>
      <c r="B41" s="5" t="s">
        <v>27</v>
      </c>
      <c r="C41" s="8" t="s">
        <v>64</v>
      </c>
      <c r="D41" s="8"/>
      <c r="E41" s="14"/>
      <c r="F41" s="14"/>
      <c r="G41" s="14"/>
      <c r="H41" s="14">
        <v>290000</v>
      </c>
      <c r="I41" s="13"/>
      <c r="J41" s="10"/>
      <c r="K41" s="13"/>
      <c r="L41" s="10"/>
      <c r="M41" s="10"/>
      <c r="N41" s="13"/>
      <c r="O41" s="10"/>
      <c r="P41" s="10"/>
      <c r="Q41" s="13"/>
      <c r="R41" s="13"/>
      <c r="S41" s="20">
        <f t="shared" si="0"/>
        <v>290000</v>
      </c>
    </row>
    <row r="42" spans="1:19" hidden="1" x14ac:dyDescent="0.35">
      <c r="A42" s="7"/>
      <c r="B42" s="5"/>
      <c r="C42" s="8"/>
      <c r="D42" s="8"/>
      <c r="E42" s="14"/>
      <c r="F42" s="14"/>
      <c r="G42" s="14"/>
      <c r="H42" s="14"/>
      <c r="I42" s="13"/>
      <c r="J42" s="10"/>
      <c r="K42" s="13"/>
      <c r="L42" s="10"/>
      <c r="M42" s="10"/>
      <c r="N42" s="13"/>
      <c r="O42" s="10"/>
      <c r="P42" s="10"/>
      <c r="Q42" s="13"/>
      <c r="R42" s="13"/>
      <c r="S42" s="9">
        <f t="shared" si="0"/>
        <v>0</v>
      </c>
    </row>
    <row r="43" spans="1:19" ht="43.5" x14ac:dyDescent="0.35">
      <c r="A43" s="7" t="s">
        <v>6</v>
      </c>
      <c r="B43" s="5" t="s">
        <v>27</v>
      </c>
      <c r="C43" s="8" t="s">
        <v>65</v>
      </c>
      <c r="D43" s="8"/>
      <c r="E43" s="14"/>
      <c r="F43" s="14"/>
      <c r="G43" s="14"/>
      <c r="H43" s="14"/>
      <c r="I43" s="10"/>
      <c r="J43" s="10"/>
      <c r="K43" s="13"/>
      <c r="L43" s="10"/>
      <c r="M43" s="10"/>
      <c r="N43" s="13"/>
      <c r="O43" s="10"/>
      <c r="P43" s="10"/>
      <c r="Q43" s="13">
        <v>512000</v>
      </c>
      <c r="R43" s="13">
        <v>7000</v>
      </c>
      <c r="S43" s="20">
        <f t="shared" si="0"/>
        <v>519000</v>
      </c>
    </row>
    <row r="44" spans="1:19" hidden="1" x14ac:dyDescent="0.35">
      <c r="A44" s="7"/>
      <c r="B44" s="5"/>
      <c r="C44" s="8"/>
      <c r="D44" s="8"/>
      <c r="E44" s="14"/>
      <c r="F44" s="14"/>
      <c r="G44" s="14"/>
      <c r="H44" s="14"/>
      <c r="I44" s="10"/>
      <c r="J44" s="10"/>
      <c r="K44" s="13"/>
      <c r="L44" s="10"/>
      <c r="M44" s="10"/>
      <c r="N44" s="13"/>
      <c r="O44" s="10"/>
      <c r="P44" s="10"/>
      <c r="Q44" s="13"/>
      <c r="R44" s="13"/>
      <c r="S44" s="9">
        <f t="shared" si="0"/>
        <v>0</v>
      </c>
    </row>
    <row r="45" spans="1:19" ht="29.15" customHeight="1" x14ac:dyDescent="0.35">
      <c r="A45" s="300" t="s">
        <v>7</v>
      </c>
      <c r="B45" s="298" t="s">
        <v>27</v>
      </c>
      <c r="C45" s="8" t="s">
        <v>69</v>
      </c>
      <c r="D45" s="8"/>
      <c r="E45" s="14"/>
      <c r="F45" s="14"/>
      <c r="G45" s="14"/>
      <c r="H45" s="14"/>
      <c r="I45" s="10"/>
      <c r="J45" s="10"/>
      <c r="K45" s="13"/>
      <c r="L45" s="10"/>
      <c r="M45" s="10"/>
      <c r="N45" s="13"/>
      <c r="O45" s="10"/>
      <c r="P45" s="10"/>
      <c r="Q45" s="13"/>
      <c r="R45" s="13">
        <v>111000</v>
      </c>
      <c r="S45" s="20">
        <f t="shared" si="0"/>
        <v>111000</v>
      </c>
    </row>
    <row r="46" spans="1:19" x14ac:dyDescent="0.35">
      <c r="A46" s="300"/>
      <c r="B46" s="298"/>
      <c r="C46" s="8" t="s">
        <v>68</v>
      </c>
      <c r="D46" s="8"/>
      <c r="E46" s="14"/>
      <c r="F46" s="14"/>
      <c r="G46" s="14"/>
      <c r="H46" s="14"/>
      <c r="I46" s="10"/>
      <c r="J46" s="10"/>
      <c r="K46" s="13"/>
      <c r="L46" s="10"/>
      <c r="M46" s="10"/>
      <c r="N46" s="13"/>
      <c r="O46" s="10"/>
      <c r="P46" s="10"/>
      <c r="Q46" s="13"/>
      <c r="R46" s="13">
        <v>255000</v>
      </c>
      <c r="S46" s="20">
        <f t="shared" si="0"/>
        <v>255000</v>
      </c>
    </row>
    <row r="47" spans="1:19" x14ac:dyDescent="0.35">
      <c r="A47" s="300"/>
      <c r="B47" s="298"/>
      <c r="C47" s="8" t="s">
        <v>71</v>
      </c>
      <c r="D47" s="8"/>
      <c r="E47" s="14"/>
      <c r="F47" s="14"/>
      <c r="G47" s="14"/>
      <c r="H47" s="14"/>
      <c r="I47" s="10"/>
      <c r="J47" s="10"/>
      <c r="K47" s="13"/>
      <c r="L47" s="10"/>
      <c r="M47" s="10"/>
      <c r="N47" s="13"/>
      <c r="O47" s="10"/>
      <c r="P47" s="10"/>
      <c r="Q47" s="13"/>
      <c r="R47" s="13">
        <v>438000</v>
      </c>
      <c r="S47" s="20">
        <f t="shared" si="0"/>
        <v>438000</v>
      </c>
    </row>
    <row r="48" spans="1:19" ht="29" x14ac:dyDescent="0.35">
      <c r="A48" s="300"/>
      <c r="B48" s="298"/>
      <c r="C48" s="8" t="s">
        <v>70</v>
      </c>
      <c r="D48" s="8"/>
      <c r="E48" s="14"/>
      <c r="F48" s="14"/>
      <c r="G48" s="14"/>
      <c r="H48" s="14"/>
      <c r="I48" s="10"/>
      <c r="J48" s="10"/>
      <c r="K48" s="13"/>
      <c r="L48" s="10"/>
      <c r="M48" s="10"/>
      <c r="N48" s="13"/>
      <c r="O48" s="10"/>
      <c r="P48" s="10"/>
      <c r="Q48" s="13"/>
      <c r="R48" s="13">
        <v>242000</v>
      </c>
      <c r="S48" s="20">
        <f t="shared" si="0"/>
        <v>242000</v>
      </c>
    </row>
    <row r="49" spans="1:19" x14ac:dyDescent="0.35">
      <c r="A49" s="300"/>
      <c r="B49" s="298"/>
      <c r="C49" s="8" t="s">
        <v>66</v>
      </c>
      <c r="D49" s="8"/>
      <c r="E49" s="14"/>
      <c r="F49" s="14"/>
      <c r="G49" s="14">
        <v>508000</v>
      </c>
      <c r="H49" s="14"/>
      <c r="I49" s="10"/>
      <c r="J49" s="10"/>
      <c r="K49" s="13"/>
      <c r="L49" s="10"/>
      <c r="M49" s="10"/>
      <c r="N49" s="13"/>
      <c r="O49" s="10"/>
      <c r="P49" s="10"/>
      <c r="Q49" s="13"/>
      <c r="R49" s="13"/>
      <c r="S49" s="20">
        <f t="shared" si="0"/>
        <v>508000</v>
      </c>
    </row>
    <row r="50" spans="1:19" x14ac:dyDescent="0.35">
      <c r="A50" s="300"/>
      <c r="B50" s="298"/>
      <c r="C50" s="8" t="s">
        <v>1</v>
      </c>
      <c r="D50" s="8"/>
      <c r="E50" s="14"/>
      <c r="F50" s="14"/>
      <c r="G50" s="14">
        <v>156000</v>
      </c>
      <c r="H50" s="14"/>
      <c r="I50" s="10"/>
      <c r="J50" s="10"/>
      <c r="K50" s="13"/>
      <c r="L50" s="10"/>
      <c r="M50" s="10"/>
      <c r="N50" s="13"/>
      <c r="O50" s="10"/>
      <c r="P50" s="10"/>
      <c r="Q50" s="13"/>
      <c r="R50" s="13"/>
      <c r="S50" s="20">
        <f t="shared" si="0"/>
        <v>156000</v>
      </c>
    </row>
    <row r="51" spans="1:19" x14ac:dyDescent="0.35">
      <c r="A51" s="300"/>
      <c r="B51" s="298"/>
      <c r="C51" s="8" t="s">
        <v>67</v>
      </c>
      <c r="D51" s="8"/>
      <c r="E51" s="14"/>
      <c r="F51" s="14"/>
      <c r="G51" s="14">
        <v>436000</v>
      </c>
      <c r="H51" s="14"/>
      <c r="I51" s="10"/>
      <c r="J51" s="10"/>
      <c r="K51" s="13"/>
      <c r="L51" s="10"/>
      <c r="M51" s="10"/>
      <c r="N51" s="13"/>
      <c r="O51" s="10"/>
      <c r="P51" s="10"/>
      <c r="Q51" s="13"/>
      <c r="R51" s="13"/>
      <c r="S51" s="20">
        <f t="shared" si="0"/>
        <v>436000</v>
      </c>
    </row>
    <row r="52" spans="1:19" hidden="1" x14ac:dyDescent="0.35">
      <c r="A52" s="7"/>
      <c r="B52" s="5"/>
      <c r="C52" s="8"/>
      <c r="D52" s="8"/>
      <c r="E52" s="14"/>
      <c r="F52" s="14"/>
      <c r="G52" s="14"/>
      <c r="H52" s="14"/>
      <c r="I52" s="10"/>
      <c r="J52" s="10"/>
      <c r="K52" s="13"/>
      <c r="L52" s="10"/>
      <c r="M52" s="10"/>
      <c r="N52" s="13"/>
      <c r="O52" s="10"/>
      <c r="P52" s="10"/>
      <c r="Q52" s="13"/>
      <c r="R52" s="13"/>
      <c r="S52" s="9">
        <f t="shared" si="0"/>
        <v>0</v>
      </c>
    </row>
    <row r="53" spans="1:19" x14ac:dyDescent="0.35">
      <c r="A53" s="300" t="s">
        <v>8</v>
      </c>
      <c r="B53" s="5" t="s">
        <v>209</v>
      </c>
      <c r="C53" s="8" t="s">
        <v>72</v>
      </c>
      <c r="D53" s="8" t="s">
        <v>210</v>
      </c>
      <c r="E53" s="14"/>
      <c r="F53" s="14"/>
      <c r="G53" s="14">
        <v>336931.35</v>
      </c>
      <c r="H53" s="14"/>
      <c r="I53" s="10"/>
      <c r="J53" s="10"/>
      <c r="K53" s="13"/>
      <c r="L53" s="10"/>
      <c r="M53" s="10"/>
      <c r="N53" s="13"/>
      <c r="O53" s="10"/>
      <c r="P53" s="10"/>
      <c r="Q53" s="13"/>
      <c r="R53" s="13"/>
      <c r="S53" s="20">
        <f t="shared" si="0"/>
        <v>336931.35</v>
      </c>
    </row>
    <row r="54" spans="1:19" x14ac:dyDescent="0.35">
      <c r="A54" s="300"/>
      <c r="B54" s="298" t="s">
        <v>27</v>
      </c>
      <c r="C54" s="8" t="s">
        <v>73</v>
      </c>
      <c r="D54" s="8" t="s">
        <v>211</v>
      </c>
      <c r="E54" s="14"/>
      <c r="F54" s="14"/>
      <c r="G54" s="14"/>
      <c r="H54" s="14"/>
      <c r="I54" s="10"/>
      <c r="J54" s="10"/>
      <c r="K54" s="13"/>
      <c r="L54" s="10"/>
      <c r="M54" s="10"/>
      <c r="N54" s="13"/>
      <c r="O54" s="10"/>
      <c r="P54" s="10"/>
      <c r="Q54" s="13">
        <v>432471.35</v>
      </c>
      <c r="R54" s="13"/>
      <c r="S54" s="20">
        <f t="shared" si="0"/>
        <v>432471.35</v>
      </c>
    </row>
    <row r="55" spans="1:19" x14ac:dyDescent="0.35">
      <c r="A55" s="300"/>
      <c r="B55" s="298"/>
      <c r="C55" s="8" t="s">
        <v>77</v>
      </c>
      <c r="D55" s="8" t="s">
        <v>211</v>
      </c>
      <c r="E55" s="14"/>
      <c r="F55" s="14"/>
      <c r="G55" s="14">
        <v>1068881.3799999999</v>
      </c>
      <c r="H55" s="14"/>
      <c r="I55" s="10"/>
      <c r="J55" s="10"/>
      <c r="K55" s="13"/>
      <c r="L55" s="10"/>
      <c r="M55" s="10"/>
      <c r="N55" s="13"/>
      <c r="O55" s="10"/>
      <c r="P55" s="10"/>
      <c r="Q55" s="13"/>
      <c r="R55" s="13"/>
      <c r="S55" s="20">
        <f t="shared" si="0"/>
        <v>1068881.3799999999</v>
      </c>
    </row>
    <row r="56" spans="1:19" x14ac:dyDescent="0.35">
      <c r="A56" s="300"/>
      <c r="B56" s="298"/>
      <c r="C56" s="8" t="s">
        <v>78</v>
      </c>
      <c r="D56" s="8" t="s">
        <v>211</v>
      </c>
      <c r="E56" s="14"/>
      <c r="F56" s="14"/>
      <c r="G56" s="14">
        <v>419075.82</v>
      </c>
      <c r="H56" s="14"/>
      <c r="I56" s="10"/>
      <c r="J56" s="10"/>
      <c r="K56" s="13"/>
      <c r="L56" s="10"/>
      <c r="M56" s="10"/>
      <c r="N56" s="13"/>
      <c r="O56" s="10"/>
      <c r="P56" s="10"/>
      <c r="Q56" s="13"/>
      <c r="R56" s="13"/>
      <c r="S56" s="20">
        <f t="shared" si="0"/>
        <v>419075.82</v>
      </c>
    </row>
    <row r="57" spans="1:19" x14ac:dyDescent="0.35">
      <c r="A57" s="300"/>
      <c r="B57" s="298"/>
      <c r="C57" s="8" t="s">
        <v>75</v>
      </c>
      <c r="D57" s="8" t="s">
        <v>211</v>
      </c>
      <c r="E57" s="14"/>
      <c r="F57" s="14"/>
      <c r="G57" s="14">
        <v>920917.63</v>
      </c>
      <c r="H57" s="14"/>
      <c r="I57" s="10"/>
      <c r="J57" s="10"/>
      <c r="K57" s="13"/>
      <c r="L57" s="10"/>
      <c r="M57" s="10"/>
      <c r="N57" s="13"/>
      <c r="O57" s="10"/>
      <c r="P57" s="10"/>
      <c r="Q57" s="13"/>
      <c r="R57" s="13"/>
      <c r="S57" s="20">
        <f t="shared" si="0"/>
        <v>920917.63</v>
      </c>
    </row>
    <row r="58" spans="1:19" x14ac:dyDescent="0.35">
      <c r="A58" s="300"/>
      <c r="B58" s="298"/>
      <c r="C58" s="8" t="s">
        <v>79</v>
      </c>
      <c r="D58" s="8" t="s">
        <v>211</v>
      </c>
      <c r="E58" s="14"/>
      <c r="F58" s="14"/>
      <c r="G58" s="14">
        <v>824928.61</v>
      </c>
      <c r="H58" s="14"/>
      <c r="I58" s="10"/>
      <c r="J58" s="10"/>
      <c r="K58" s="13"/>
      <c r="L58" s="10"/>
      <c r="M58" s="10"/>
      <c r="N58" s="13"/>
      <c r="O58" s="10"/>
      <c r="P58" s="10"/>
      <c r="Q58" s="13"/>
      <c r="R58" s="13"/>
      <c r="S58" s="20">
        <f t="shared" si="0"/>
        <v>824928.61</v>
      </c>
    </row>
    <row r="59" spans="1:19" x14ac:dyDescent="0.35">
      <c r="A59" s="300"/>
      <c r="B59" s="298"/>
      <c r="C59" s="8" t="s">
        <v>76</v>
      </c>
      <c r="D59" s="8" t="s">
        <v>211</v>
      </c>
      <c r="E59" s="14"/>
      <c r="F59" s="14"/>
      <c r="G59" s="14">
        <v>214953</v>
      </c>
      <c r="H59" s="14"/>
      <c r="I59" s="10"/>
      <c r="J59" s="10"/>
      <c r="K59" s="13"/>
      <c r="L59" s="10"/>
      <c r="M59" s="10"/>
      <c r="N59" s="13"/>
      <c r="O59" s="10"/>
      <c r="P59" s="10"/>
      <c r="Q59" s="13"/>
      <c r="R59" s="13"/>
      <c r="S59" s="20">
        <f t="shared" si="0"/>
        <v>214953</v>
      </c>
    </row>
    <row r="60" spans="1:19" x14ac:dyDescent="0.35">
      <c r="A60" s="300"/>
      <c r="B60" s="298"/>
      <c r="C60" s="8" t="s">
        <v>74</v>
      </c>
      <c r="D60" s="8" t="s">
        <v>211</v>
      </c>
      <c r="E60" s="14"/>
      <c r="F60" s="14"/>
      <c r="G60" s="14">
        <v>795464.54</v>
      </c>
      <c r="H60" s="14"/>
      <c r="I60" s="10"/>
      <c r="J60" s="10"/>
      <c r="K60" s="13"/>
      <c r="L60" s="10"/>
      <c r="M60" s="10"/>
      <c r="N60" s="13"/>
      <c r="O60" s="10"/>
      <c r="P60" s="10"/>
      <c r="Q60" s="13"/>
      <c r="R60" s="13"/>
      <c r="S60" s="20">
        <f t="shared" si="0"/>
        <v>795464.54</v>
      </c>
    </row>
    <row r="61" spans="1:19" x14ac:dyDescent="0.35">
      <c r="A61" s="300"/>
      <c r="B61" s="298"/>
      <c r="C61" s="8" t="s">
        <v>72</v>
      </c>
      <c r="D61" s="8" t="s">
        <v>211</v>
      </c>
      <c r="E61" s="14"/>
      <c r="F61" s="14"/>
      <c r="G61" s="14">
        <v>3218.76</v>
      </c>
      <c r="H61" s="14"/>
      <c r="I61" s="10"/>
      <c r="J61" s="10"/>
      <c r="K61" s="13"/>
      <c r="L61" s="10"/>
      <c r="M61" s="10"/>
      <c r="N61" s="13"/>
      <c r="O61" s="10"/>
      <c r="P61" s="10"/>
      <c r="Q61" s="13"/>
      <c r="R61" s="13"/>
      <c r="S61" s="20">
        <f t="shared" si="0"/>
        <v>3218.76</v>
      </c>
    </row>
    <row r="62" spans="1:19" x14ac:dyDescent="0.35">
      <c r="A62" s="300"/>
      <c r="B62" s="5" t="s">
        <v>212</v>
      </c>
      <c r="C62" s="8" t="s">
        <v>213</v>
      </c>
      <c r="D62" s="8" t="s">
        <v>214</v>
      </c>
      <c r="E62" s="14"/>
      <c r="F62" s="14">
        <v>138857</v>
      </c>
      <c r="G62" s="14"/>
      <c r="H62" s="14"/>
      <c r="I62" s="10"/>
      <c r="J62" s="10"/>
      <c r="K62" s="13"/>
      <c r="L62" s="10"/>
      <c r="M62" s="10"/>
      <c r="N62" s="13"/>
      <c r="O62" s="10"/>
      <c r="P62" s="10"/>
      <c r="Q62" s="13"/>
      <c r="R62" s="13"/>
      <c r="S62" s="20">
        <f t="shared" si="0"/>
        <v>138857</v>
      </c>
    </row>
    <row r="63" spans="1:19" hidden="1" x14ac:dyDescent="0.35">
      <c r="A63" s="7"/>
      <c r="B63" s="5"/>
      <c r="C63" s="8"/>
      <c r="D63" s="8"/>
      <c r="E63" s="14"/>
      <c r="F63" s="14"/>
      <c r="G63" s="14"/>
      <c r="H63" s="14"/>
      <c r="I63" s="10"/>
      <c r="J63" s="10"/>
      <c r="K63" s="13"/>
      <c r="L63" s="10"/>
      <c r="M63" s="10"/>
      <c r="N63" s="13"/>
      <c r="O63" s="10"/>
      <c r="P63" s="10"/>
      <c r="Q63" s="13"/>
      <c r="R63" s="13"/>
      <c r="S63" s="9">
        <f t="shared" si="0"/>
        <v>0</v>
      </c>
    </row>
    <row r="64" spans="1:19" x14ac:dyDescent="0.35">
      <c r="A64" s="299" t="s">
        <v>9</v>
      </c>
      <c r="B64" s="298" t="s">
        <v>80</v>
      </c>
      <c r="C64" s="298" t="s">
        <v>82</v>
      </c>
      <c r="D64" s="8" t="s">
        <v>215</v>
      </c>
      <c r="E64" s="14"/>
      <c r="F64" s="14"/>
      <c r="G64" s="14"/>
      <c r="H64" s="14"/>
      <c r="I64" s="10"/>
      <c r="J64" s="10"/>
      <c r="K64" s="13"/>
      <c r="L64" s="10"/>
      <c r="M64" s="10"/>
      <c r="N64" s="13"/>
      <c r="O64" s="10"/>
      <c r="P64" s="10"/>
      <c r="Q64" s="13"/>
      <c r="R64" s="13">
        <v>263446</v>
      </c>
      <c r="S64" s="20">
        <f t="shared" si="0"/>
        <v>263446</v>
      </c>
    </row>
    <row r="65" spans="1:19" x14ac:dyDescent="0.35">
      <c r="A65" s="299"/>
      <c r="B65" s="298"/>
      <c r="C65" s="298"/>
      <c r="D65" s="8" t="s">
        <v>216</v>
      </c>
      <c r="E65" s="14"/>
      <c r="F65" s="14"/>
      <c r="G65" s="14"/>
      <c r="H65" s="14"/>
      <c r="I65" s="10"/>
      <c r="J65" s="10"/>
      <c r="K65" s="13"/>
      <c r="L65" s="10"/>
      <c r="M65" s="10"/>
      <c r="N65" s="13"/>
      <c r="O65" s="10"/>
      <c r="P65" s="10"/>
      <c r="Q65" s="13"/>
      <c r="R65" s="13">
        <v>733257</v>
      </c>
      <c r="S65" s="20">
        <f t="shared" si="0"/>
        <v>733257</v>
      </c>
    </row>
    <row r="66" spans="1:19" ht="29.15" customHeight="1" x14ac:dyDescent="0.35">
      <c r="A66" s="299"/>
      <c r="B66" s="298"/>
      <c r="C66" s="298" t="s">
        <v>81</v>
      </c>
      <c r="D66" s="8" t="s">
        <v>217</v>
      </c>
      <c r="E66" s="14"/>
      <c r="F66" s="14"/>
      <c r="G66" s="14"/>
      <c r="H66" s="14"/>
      <c r="I66" s="10"/>
      <c r="J66" s="10"/>
      <c r="K66" s="13"/>
      <c r="L66" s="10"/>
      <c r="M66" s="10"/>
      <c r="N66" s="13"/>
      <c r="O66" s="10"/>
      <c r="P66" s="10"/>
      <c r="Q66" s="13">
        <v>116038</v>
      </c>
      <c r="R66" s="13">
        <v>825</v>
      </c>
      <c r="S66" s="20">
        <f t="shared" si="0"/>
        <v>116863</v>
      </c>
    </row>
    <row r="67" spans="1:19" x14ac:dyDescent="0.35">
      <c r="A67" s="299"/>
      <c r="B67" s="298"/>
      <c r="C67" s="298"/>
      <c r="D67" s="8" t="s">
        <v>218</v>
      </c>
      <c r="E67" s="14"/>
      <c r="F67" s="14"/>
      <c r="G67" s="14"/>
      <c r="H67" s="14"/>
      <c r="I67" s="10"/>
      <c r="J67" s="10"/>
      <c r="K67" s="13"/>
      <c r="L67" s="10"/>
      <c r="M67" s="10"/>
      <c r="N67" s="13"/>
      <c r="O67" s="10"/>
      <c r="P67" s="10"/>
      <c r="Q67" s="13"/>
      <c r="R67" s="13">
        <v>61805</v>
      </c>
      <c r="S67" s="20">
        <f t="shared" ref="S67:S130" si="1">SUM(E67:R67)</f>
        <v>61805</v>
      </c>
    </row>
    <row r="68" spans="1:19" x14ac:dyDescent="0.35">
      <c r="A68" s="299"/>
      <c r="B68" s="298"/>
      <c r="C68" s="298"/>
      <c r="D68" s="8" t="s">
        <v>219</v>
      </c>
      <c r="E68" s="14"/>
      <c r="F68" s="14"/>
      <c r="G68" s="14"/>
      <c r="H68" s="14"/>
      <c r="I68" s="10"/>
      <c r="J68" s="10"/>
      <c r="K68" s="13"/>
      <c r="L68" s="10"/>
      <c r="M68" s="10"/>
      <c r="N68" s="13"/>
      <c r="O68" s="10"/>
      <c r="P68" s="10"/>
      <c r="Q68" s="13"/>
      <c r="R68" s="13">
        <v>191</v>
      </c>
      <c r="S68" s="20">
        <f t="shared" si="1"/>
        <v>191</v>
      </c>
    </row>
    <row r="69" spans="1:19" x14ac:dyDescent="0.35">
      <c r="A69" s="299"/>
      <c r="B69" s="298" t="s">
        <v>341</v>
      </c>
      <c r="C69" s="8" t="s">
        <v>220</v>
      </c>
      <c r="D69" s="8" t="s">
        <v>221</v>
      </c>
      <c r="E69" s="14"/>
      <c r="F69" s="14"/>
      <c r="G69" s="14"/>
      <c r="H69" s="14">
        <v>2528677</v>
      </c>
      <c r="I69" s="10"/>
      <c r="J69" s="10"/>
      <c r="K69" s="13"/>
      <c r="L69" s="10"/>
      <c r="M69" s="10"/>
      <c r="N69" s="13"/>
      <c r="O69" s="10"/>
      <c r="P69" s="10"/>
      <c r="Q69" s="13"/>
      <c r="R69" s="13"/>
      <c r="S69" s="20">
        <f t="shared" si="1"/>
        <v>2528677</v>
      </c>
    </row>
    <row r="70" spans="1:19" ht="29" x14ac:dyDescent="0.35">
      <c r="A70" s="299"/>
      <c r="B70" s="298"/>
      <c r="C70" s="8" t="s">
        <v>222</v>
      </c>
      <c r="D70" s="8" t="s">
        <v>221</v>
      </c>
      <c r="E70" s="14"/>
      <c r="F70" s="14"/>
      <c r="G70" s="14"/>
      <c r="H70" s="14"/>
      <c r="I70" s="10"/>
      <c r="J70" s="10"/>
      <c r="K70" s="13"/>
      <c r="L70" s="10"/>
      <c r="M70" s="10"/>
      <c r="N70" s="13"/>
      <c r="O70" s="10"/>
      <c r="P70" s="10"/>
      <c r="Q70" s="13"/>
      <c r="R70" s="13">
        <v>473865</v>
      </c>
      <c r="S70" s="20">
        <f t="shared" si="1"/>
        <v>473865</v>
      </c>
    </row>
    <row r="71" spans="1:19" x14ac:dyDescent="0.35">
      <c r="A71" s="299"/>
      <c r="B71" s="298" t="s">
        <v>223</v>
      </c>
      <c r="C71" s="8" t="s">
        <v>224</v>
      </c>
      <c r="D71" s="8" t="s">
        <v>225</v>
      </c>
      <c r="E71" s="14"/>
      <c r="F71" s="14"/>
      <c r="G71" s="14"/>
      <c r="H71" s="14"/>
      <c r="I71" s="10"/>
      <c r="J71" s="10"/>
      <c r="K71" s="13"/>
      <c r="L71" s="10"/>
      <c r="M71" s="10"/>
      <c r="N71" s="13"/>
      <c r="O71" s="10"/>
      <c r="P71" s="10"/>
      <c r="Q71" s="13">
        <v>2775475</v>
      </c>
      <c r="R71" s="13"/>
      <c r="S71" s="20">
        <f t="shared" si="1"/>
        <v>2775475</v>
      </c>
    </row>
    <row r="72" spans="1:19" x14ac:dyDescent="0.35">
      <c r="A72" s="299"/>
      <c r="B72" s="298"/>
      <c r="C72" s="8" t="s">
        <v>226</v>
      </c>
      <c r="D72" s="8" t="s">
        <v>225</v>
      </c>
      <c r="E72" s="14"/>
      <c r="F72" s="14"/>
      <c r="G72" s="14"/>
      <c r="H72" s="14"/>
      <c r="I72" s="10"/>
      <c r="J72" s="10"/>
      <c r="K72" s="13"/>
      <c r="L72" s="10"/>
      <c r="M72" s="10"/>
      <c r="N72" s="13"/>
      <c r="O72" s="10"/>
      <c r="P72" s="10"/>
      <c r="Q72" s="13"/>
      <c r="R72" s="13">
        <v>36003294</v>
      </c>
      <c r="S72" s="20">
        <f t="shared" si="1"/>
        <v>36003294</v>
      </c>
    </row>
    <row r="73" spans="1:19" x14ac:dyDescent="0.35">
      <c r="A73" s="299"/>
      <c r="B73" s="298"/>
      <c r="C73" s="8" t="s">
        <v>227</v>
      </c>
      <c r="D73" s="8" t="s">
        <v>225</v>
      </c>
      <c r="E73" s="14"/>
      <c r="F73" s="14"/>
      <c r="G73" s="14"/>
      <c r="H73" s="14"/>
      <c r="I73" s="10"/>
      <c r="J73" s="10"/>
      <c r="K73" s="13"/>
      <c r="L73" s="10"/>
      <c r="M73" s="10"/>
      <c r="N73" s="13"/>
      <c r="O73" s="10"/>
      <c r="P73" s="10"/>
      <c r="Q73" s="13"/>
      <c r="R73" s="13">
        <v>16142261</v>
      </c>
      <c r="S73" s="20">
        <f t="shared" si="1"/>
        <v>16142261</v>
      </c>
    </row>
    <row r="74" spans="1:19" x14ac:dyDescent="0.35">
      <c r="A74" s="299"/>
      <c r="B74" s="298"/>
      <c r="C74" s="8" t="s">
        <v>228</v>
      </c>
      <c r="D74" s="8" t="s">
        <v>225</v>
      </c>
      <c r="E74" s="14"/>
      <c r="F74" s="14"/>
      <c r="G74" s="14"/>
      <c r="H74" s="14"/>
      <c r="I74" s="10"/>
      <c r="J74" s="10"/>
      <c r="K74" s="13"/>
      <c r="L74" s="10"/>
      <c r="M74" s="10"/>
      <c r="N74" s="13"/>
      <c r="O74" s="10"/>
      <c r="P74" s="10"/>
      <c r="Q74" s="13">
        <v>407193</v>
      </c>
      <c r="R74" s="13"/>
      <c r="S74" s="20">
        <f t="shared" si="1"/>
        <v>407193</v>
      </c>
    </row>
    <row r="75" spans="1:19" hidden="1" x14ac:dyDescent="0.35">
      <c r="A75" s="7"/>
      <c r="B75" s="5"/>
      <c r="C75" s="8"/>
      <c r="D75" s="8"/>
      <c r="E75" s="14"/>
      <c r="F75" s="14"/>
      <c r="G75" s="14"/>
      <c r="H75" s="14"/>
      <c r="I75" s="10"/>
      <c r="J75" s="10"/>
      <c r="K75" s="13"/>
      <c r="L75" s="10"/>
      <c r="M75" s="10"/>
      <c r="N75" s="13"/>
      <c r="O75" s="10"/>
      <c r="P75" s="10"/>
      <c r="Q75" s="13"/>
      <c r="R75" s="13"/>
      <c r="S75" s="9">
        <f t="shared" si="1"/>
        <v>0</v>
      </c>
    </row>
    <row r="76" spans="1:19" ht="29" x14ac:dyDescent="0.35">
      <c r="A76" s="300" t="s">
        <v>10</v>
      </c>
      <c r="B76" s="298" t="s">
        <v>27</v>
      </c>
      <c r="C76" s="8" t="s">
        <v>84</v>
      </c>
      <c r="D76" s="8" t="s">
        <v>229</v>
      </c>
      <c r="E76" s="14"/>
      <c r="F76" s="14">
        <v>108123.53</v>
      </c>
      <c r="G76" s="14"/>
      <c r="H76" s="14"/>
      <c r="I76" s="10"/>
      <c r="J76" s="10"/>
      <c r="K76" s="13"/>
      <c r="L76" s="10"/>
      <c r="M76" s="10"/>
      <c r="N76" s="13"/>
      <c r="O76" s="10"/>
      <c r="P76" s="10"/>
      <c r="Q76" s="13"/>
      <c r="R76" s="13"/>
      <c r="S76" s="20">
        <f t="shared" si="1"/>
        <v>108123.53</v>
      </c>
    </row>
    <row r="77" spans="1:19" x14ac:dyDescent="0.35">
      <c r="A77" s="300"/>
      <c r="B77" s="298"/>
      <c r="C77" s="300" t="s">
        <v>83</v>
      </c>
      <c r="D77" s="8" t="s">
        <v>230</v>
      </c>
      <c r="E77" s="14"/>
      <c r="F77" s="14">
        <v>110738.19</v>
      </c>
      <c r="G77" s="14"/>
      <c r="H77" s="14"/>
      <c r="I77" s="10"/>
      <c r="J77" s="10"/>
      <c r="K77" s="13"/>
      <c r="L77" s="10"/>
      <c r="M77" s="10"/>
      <c r="N77" s="13"/>
      <c r="O77" s="10"/>
      <c r="P77" s="10"/>
      <c r="Q77" s="13"/>
      <c r="R77" s="13"/>
      <c r="S77" s="20">
        <f t="shared" si="1"/>
        <v>110738.19</v>
      </c>
    </row>
    <row r="78" spans="1:19" x14ac:dyDescent="0.35">
      <c r="A78" s="300"/>
      <c r="B78" s="298"/>
      <c r="C78" s="300"/>
      <c r="D78" s="8" t="s">
        <v>231</v>
      </c>
      <c r="E78" s="14"/>
      <c r="F78" s="14">
        <v>2687.5</v>
      </c>
      <c r="G78" s="14"/>
      <c r="H78" s="14"/>
      <c r="I78" s="10"/>
      <c r="J78" s="10"/>
      <c r="K78" s="13"/>
      <c r="L78" s="10"/>
      <c r="M78" s="10"/>
      <c r="N78" s="13"/>
      <c r="O78" s="10"/>
      <c r="P78" s="10"/>
      <c r="Q78" s="13"/>
      <c r="R78" s="13"/>
      <c r="S78" s="20">
        <f t="shared" si="1"/>
        <v>2687.5</v>
      </c>
    </row>
    <row r="79" spans="1:19" x14ac:dyDescent="0.35">
      <c r="A79" s="300"/>
      <c r="B79" s="298"/>
      <c r="C79" s="300"/>
      <c r="D79" s="8" t="s">
        <v>232</v>
      </c>
      <c r="E79" s="14"/>
      <c r="F79" s="14">
        <v>5250</v>
      </c>
      <c r="G79" s="14"/>
      <c r="H79" s="14"/>
      <c r="I79" s="10"/>
      <c r="J79" s="10"/>
      <c r="K79" s="13"/>
      <c r="L79" s="10"/>
      <c r="M79" s="10"/>
      <c r="N79" s="13"/>
      <c r="O79" s="10"/>
      <c r="P79" s="10"/>
      <c r="Q79" s="13"/>
      <c r="R79" s="13"/>
      <c r="S79" s="20">
        <f t="shared" si="1"/>
        <v>5250</v>
      </c>
    </row>
    <row r="80" spans="1:19" x14ac:dyDescent="0.35">
      <c r="A80" s="300"/>
      <c r="B80" s="298"/>
      <c r="C80" s="300"/>
      <c r="D80" s="8" t="s">
        <v>233</v>
      </c>
      <c r="E80" s="14"/>
      <c r="F80" s="14">
        <v>2625</v>
      </c>
      <c r="G80" s="14"/>
      <c r="H80" s="14"/>
      <c r="I80" s="10"/>
      <c r="J80" s="10"/>
      <c r="K80" s="13"/>
      <c r="L80" s="10"/>
      <c r="M80" s="10"/>
      <c r="N80" s="13"/>
      <c r="O80" s="10"/>
      <c r="P80" s="10"/>
      <c r="Q80" s="13"/>
      <c r="R80" s="13"/>
      <c r="S80" s="20">
        <f t="shared" si="1"/>
        <v>2625</v>
      </c>
    </row>
    <row r="81" spans="1:19" ht="14.4" customHeight="1" x14ac:dyDescent="0.35">
      <c r="A81" s="300"/>
      <c r="B81" s="298"/>
      <c r="C81" s="300"/>
      <c r="D81" s="8" t="s">
        <v>234</v>
      </c>
      <c r="E81" s="14"/>
      <c r="F81" s="14">
        <v>1875</v>
      </c>
      <c r="G81" s="14"/>
      <c r="H81" s="14"/>
      <c r="I81" s="10"/>
      <c r="J81" s="10"/>
      <c r="K81" s="13"/>
      <c r="L81" s="10"/>
      <c r="M81" s="10"/>
      <c r="N81" s="13"/>
      <c r="O81" s="10"/>
      <c r="P81" s="10"/>
      <c r="Q81" s="13"/>
      <c r="R81" s="13"/>
      <c r="S81" s="20">
        <f t="shared" si="1"/>
        <v>1875</v>
      </c>
    </row>
    <row r="82" spans="1:19" x14ac:dyDescent="0.35">
      <c r="A82" s="300"/>
      <c r="B82" s="298"/>
      <c r="C82" s="300"/>
      <c r="D82" s="8" t="s">
        <v>235</v>
      </c>
      <c r="E82" s="14"/>
      <c r="F82" s="14">
        <v>3875</v>
      </c>
      <c r="G82" s="14"/>
      <c r="H82" s="14"/>
      <c r="I82" s="10"/>
      <c r="J82" s="10"/>
      <c r="K82" s="13"/>
      <c r="L82" s="10"/>
      <c r="M82" s="10"/>
      <c r="N82" s="13"/>
      <c r="O82" s="10"/>
      <c r="P82" s="10"/>
      <c r="Q82" s="13"/>
      <c r="R82" s="13"/>
      <c r="S82" s="20">
        <f t="shared" si="1"/>
        <v>3875</v>
      </c>
    </row>
    <row r="83" spans="1:19" x14ac:dyDescent="0.35">
      <c r="A83" s="300"/>
      <c r="B83" s="298"/>
      <c r="C83" s="300"/>
      <c r="D83" s="8" t="s">
        <v>236</v>
      </c>
      <c r="E83" s="14"/>
      <c r="F83" s="14">
        <v>150</v>
      </c>
      <c r="G83" s="14"/>
      <c r="H83" s="14"/>
      <c r="I83" s="10"/>
      <c r="J83" s="10"/>
      <c r="K83" s="13"/>
      <c r="L83" s="10"/>
      <c r="M83" s="10"/>
      <c r="N83" s="13"/>
      <c r="O83" s="10"/>
      <c r="P83" s="10"/>
      <c r="Q83" s="13"/>
      <c r="R83" s="13"/>
      <c r="S83" s="20">
        <f t="shared" si="1"/>
        <v>150</v>
      </c>
    </row>
    <row r="84" spans="1:19" x14ac:dyDescent="0.35">
      <c r="A84" s="300"/>
      <c r="B84" s="298"/>
      <c r="C84" s="300"/>
      <c r="D84" s="8" t="s">
        <v>237</v>
      </c>
      <c r="E84" s="14"/>
      <c r="F84" s="14">
        <v>8000</v>
      </c>
      <c r="G84" s="14"/>
      <c r="H84" s="14"/>
      <c r="I84" s="10"/>
      <c r="J84" s="10"/>
      <c r="K84" s="13"/>
      <c r="L84" s="10"/>
      <c r="M84" s="10"/>
      <c r="N84" s="13"/>
      <c r="O84" s="10"/>
      <c r="P84" s="10"/>
      <c r="Q84" s="13"/>
      <c r="R84" s="13"/>
      <c r="S84" s="20">
        <f t="shared" si="1"/>
        <v>8000</v>
      </c>
    </row>
    <row r="85" spans="1:19" x14ac:dyDescent="0.35">
      <c r="A85" s="300"/>
      <c r="B85" s="298"/>
      <c r="C85" s="300"/>
      <c r="D85" s="8" t="s">
        <v>238</v>
      </c>
      <c r="E85" s="14"/>
      <c r="F85" s="14">
        <v>6250</v>
      </c>
      <c r="G85" s="14"/>
      <c r="H85" s="14"/>
      <c r="I85" s="10"/>
      <c r="J85" s="10"/>
      <c r="K85" s="13"/>
      <c r="L85" s="10"/>
      <c r="M85" s="10"/>
      <c r="N85" s="13"/>
      <c r="O85" s="10"/>
      <c r="P85" s="10"/>
      <c r="Q85" s="13"/>
      <c r="R85" s="13"/>
      <c r="S85" s="20">
        <f t="shared" si="1"/>
        <v>6250</v>
      </c>
    </row>
    <row r="86" spans="1:19" x14ac:dyDescent="0.35">
      <c r="A86" s="300"/>
      <c r="B86" s="298"/>
      <c r="C86" s="300"/>
      <c r="D86" s="8" t="s">
        <v>239</v>
      </c>
      <c r="E86" s="14"/>
      <c r="F86" s="14">
        <v>11812.5</v>
      </c>
      <c r="G86" s="14"/>
      <c r="H86" s="14"/>
      <c r="I86" s="10"/>
      <c r="J86" s="10"/>
      <c r="K86" s="13"/>
      <c r="L86" s="10"/>
      <c r="M86" s="10"/>
      <c r="N86" s="13"/>
      <c r="O86" s="10"/>
      <c r="P86" s="10"/>
      <c r="Q86" s="13"/>
      <c r="R86" s="13"/>
      <c r="S86" s="20">
        <f t="shared" si="1"/>
        <v>11812.5</v>
      </c>
    </row>
    <row r="87" spans="1:19" x14ac:dyDescent="0.35">
      <c r="A87" s="300"/>
      <c r="B87" s="298"/>
      <c r="C87" s="300"/>
      <c r="D87" s="8" t="s">
        <v>240</v>
      </c>
      <c r="E87" s="14"/>
      <c r="F87" s="14">
        <v>124232.93</v>
      </c>
      <c r="G87" s="14"/>
      <c r="H87" s="14"/>
      <c r="I87" s="10"/>
      <c r="J87" s="10"/>
      <c r="K87" s="13"/>
      <c r="L87" s="10"/>
      <c r="M87" s="10"/>
      <c r="N87" s="13"/>
      <c r="O87" s="10"/>
      <c r="P87" s="10"/>
      <c r="Q87" s="13"/>
      <c r="R87" s="13"/>
      <c r="S87" s="20">
        <f t="shared" si="1"/>
        <v>124232.93</v>
      </c>
    </row>
    <row r="88" spans="1:19" x14ac:dyDescent="0.35">
      <c r="A88" s="300"/>
      <c r="B88" s="298"/>
      <c r="C88" s="300"/>
      <c r="D88" s="8" t="s">
        <v>241</v>
      </c>
      <c r="E88" s="14"/>
      <c r="F88" s="14">
        <v>39866.53</v>
      </c>
      <c r="G88" s="14"/>
      <c r="H88" s="14"/>
      <c r="I88" s="10"/>
      <c r="J88" s="10"/>
      <c r="K88" s="13"/>
      <c r="L88" s="10"/>
      <c r="M88" s="10"/>
      <c r="N88" s="13"/>
      <c r="O88" s="10"/>
      <c r="P88" s="10"/>
      <c r="Q88" s="13"/>
      <c r="R88" s="13"/>
      <c r="S88" s="20">
        <f t="shared" si="1"/>
        <v>39866.53</v>
      </c>
    </row>
    <row r="89" spans="1:19" x14ac:dyDescent="0.35">
      <c r="A89" s="300"/>
      <c r="B89" s="298"/>
      <c r="C89" s="300"/>
      <c r="D89" s="8" t="s">
        <v>242</v>
      </c>
      <c r="E89" s="14"/>
      <c r="F89" s="14">
        <v>3375</v>
      </c>
      <c r="G89" s="14"/>
      <c r="H89" s="14"/>
      <c r="I89" s="10"/>
      <c r="J89" s="10"/>
      <c r="K89" s="13"/>
      <c r="L89" s="10"/>
      <c r="M89" s="10"/>
      <c r="N89" s="13"/>
      <c r="O89" s="10"/>
      <c r="P89" s="10"/>
      <c r="Q89" s="13"/>
      <c r="R89" s="13"/>
      <c r="S89" s="20">
        <f t="shared" si="1"/>
        <v>3375</v>
      </c>
    </row>
    <row r="90" spans="1:19" x14ac:dyDescent="0.35">
      <c r="A90" s="300"/>
      <c r="B90" s="298"/>
      <c r="C90" s="300"/>
      <c r="D90" s="8" t="s">
        <v>229</v>
      </c>
      <c r="E90" s="14"/>
      <c r="F90" s="14">
        <v>20280.95</v>
      </c>
      <c r="G90" s="14"/>
      <c r="H90" s="14"/>
      <c r="I90" s="10"/>
      <c r="J90" s="10"/>
      <c r="K90" s="13"/>
      <c r="L90" s="10"/>
      <c r="M90" s="10"/>
      <c r="N90" s="13"/>
      <c r="O90" s="10"/>
      <c r="P90" s="10"/>
      <c r="Q90" s="13"/>
      <c r="R90" s="13"/>
      <c r="S90" s="20">
        <f t="shared" si="1"/>
        <v>20280.95</v>
      </c>
    </row>
    <row r="91" spans="1:19" x14ac:dyDescent="0.35">
      <c r="A91" s="300"/>
      <c r="B91" s="298"/>
      <c r="C91" s="8" t="s">
        <v>86</v>
      </c>
      <c r="D91" s="8" t="s">
        <v>243</v>
      </c>
      <c r="E91" s="14"/>
      <c r="F91" s="14">
        <v>894446.84</v>
      </c>
      <c r="G91" s="14"/>
      <c r="H91" s="14"/>
      <c r="I91" s="10"/>
      <c r="J91" s="10"/>
      <c r="K91" s="13"/>
      <c r="L91" s="10"/>
      <c r="M91" s="10"/>
      <c r="N91" s="13"/>
      <c r="O91" s="10"/>
      <c r="P91" s="10"/>
      <c r="Q91" s="13"/>
      <c r="R91" s="13"/>
      <c r="S91" s="20">
        <f t="shared" si="1"/>
        <v>894446.84</v>
      </c>
    </row>
    <row r="92" spans="1:19" x14ac:dyDescent="0.35">
      <c r="A92" s="300"/>
      <c r="B92" s="298"/>
      <c r="C92" s="8" t="s">
        <v>85</v>
      </c>
      <c r="D92" s="8"/>
      <c r="E92" s="14"/>
      <c r="F92" s="14"/>
      <c r="G92" s="14">
        <v>151965.01</v>
      </c>
      <c r="H92" s="14"/>
      <c r="I92" s="10"/>
      <c r="J92" s="10"/>
      <c r="K92" s="13"/>
      <c r="L92" s="10"/>
      <c r="M92" s="10"/>
      <c r="N92" s="13"/>
      <c r="O92" s="10"/>
      <c r="P92" s="10"/>
      <c r="Q92" s="13"/>
      <c r="R92" s="13"/>
      <c r="S92" s="20">
        <f t="shared" si="1"/>
        <v>151965.01</v>
      </c>
    </row>
    <row r="93" spans="1:19" hidden="1" x14ac:dyDescent="0.35">
      <c r="A93" s="7"/>
      <c r="B93" s="5"/>
      <c r="C93" s="8"/>
      <c r="D93" s="8"/>
      <c r="E93" s="14"/>
      <c r="F93" s="14"/>
      <c r="G93" s="14"/>
      <c r="H93" s="14"/>
      <c r="I93" s="10"/>
      <c r="J93" s="10"/>
      <c r="K93" s="13"/>
      <c r="L93" s="10"/>
      <c r="M93" s="10"/>
      <c r="N93" s="13"/>
      <c r="O93" s="10"/>
      <c r="P93" s="10"/>
      <c r="Q93" s="13"/>
      <c r="R93" s="13"/>
      <c r="S93" s="9">
        <f t="shared" si="1"/>
        <v>0</v>
      </c>
    </row>
    <row r="94" spans="1:19" ht="29.15" customHeight="1" x14ac:dyDescent="0.35">
      <c r="A94" s="299" t="s">
        <v>11</v>
      </c>
      <c r="B94" s="298" t="s">
        <v>27</v>
      </c>
      <c r="C94" s="8" t="s">
        <v>87</v>
      </c>
      <c r="D94" s="8"/>
      <c r="E94" s="14"/>
      <c r="F94" s="14"/>
      <c r="G94" s="14"/>
      <c r="H94" s="14">
        <v>3259992</v>
      </c>
      <c r="I94" s="10"/>
      <c r="J94" s="10"/>
      <c r="K94" s="13"/>
      <c r="L94" s="10"/>
      <c r="M94" s="10"/>
      <c r="N94" s="13"/>
      <c r="O94" s="10"/>
      <c r="P94" s="10"/>
      <c r="Q94" s="13"/>
      <c r="R94" s="13"/>
      <c r="S94" s="20">
        <f t="shared" si="1"/>
        <v>3259992</v>
      </c>
    </row>
    <row r="95" spans="1:19" x14ac:dyDescent="0.35">
      <c r="A95" s="299"/>
      <c r="B95" s="298"/>
      <c r="C95" s="8" t="s">
        <v>88</v>
      </c>
      <c r="D95" s="8"/>
      <c r="E95" s="14"/>
      <c r="F95" s="14"/>
      <c r="G95" s="14"/>
      <c r="H95" s="14">
        <v>1164</v>
      </c>
      <c r="I95" s="10"/>
      <c r="J95" s="10"/>
      <c r="K95" s="13"/>
      <c r="L95" s="10"/>
      <c r="M95" s="10"/>
      <c r="N95" s="13"/>
      <c r="O95" s="10"/>
      <c r="P95" s="10"/>
      <c r="Q95" s="13"/>
      <c r="R95" s="13"/>
      <c r="S95" s="20">
        <f t="shared" si="1"/>
        <v>1164</v>
      </c>
    </row>
    <row r="96" spans="1:19" x14ac:dyDescent="0.35">
      <c r="A96" s="299"/>
      <c r="B96" s="298"/>
      <c r="C96" s="8" t="s">
        <v>91</v>
      </c>
      <c r="D96" s="8"/>
      <c r="E96" s="14"/>
      <c r="F96" s="14"/>
      <c r="G96" s="14"/>
      <c r="H96" s="14">
        <v>1847</v>
      </c>
      <c r="I96" s="10"/>
      <c r="J96" s="10"/>
      <c r="K96" s="13"/>
      <c r="L96" s="10"/>
      <c r="M96" s="10"/>
      <c r="N96" s="13"/>
      <c r="O96" s="10"/>
      <c r="P96" s="10"/>
      <c r="Q96" s="13"/>
      <c r="R96" s="13"/>
      <c r="S96" s="20">
        <f t="shared" si="1"/>
        <v>1847</v>
      </c>
    </row>
    <row r="97" spans="1:19" x14ac:dyDescent="0.35">
      <c r="A97" s="299"/>
      <c r="B97" s="298"/>
      <c r="C97" s="8" t="s">
        <v>32</v>
      </c>
      <c r="D97" s="8"/>
      <c r="E97" s="14"/>
      <c r="F97" s="14"/>
      <c r="G97" s="14"/>
      <c r="H97" s="14">
        <v>82935</v>
      </c>
      <c r="I97" s="10"/>
      <c r="J97" s="10"/>
      <c r="K97" s="13"/>
      <c r="L97" s="10"/>
      <c r="M97" s="10"/>
      <c r="N97" s="13"/>
      <c r="O97" s="10"/>
      <c r="P97" s="10"/>
      <c r="Q97" s="13"/>
      <c r="R97" s="13"/>
      <c r="S97" s="20">
        <f t="shared" si="1"/>
        <v>82935</v>
      </c>
    </row>
    <row r="98" spans="1:19" x14ac:dyDescent="0.35">
      <c r="A98" s="299"/>
      <c r="B98" s="298"/>
      <c r="C98" s="8" t="s">
        <v>89</v>
      </c>
      <c r="D98" s="8"/>
      <c r="E98" s="14"/>
      <c r="F98" s="14"/>
      <c r="G98" s="14"/>
      <c r="H98" s="14">
        <v>6007</v>
      </c>
      <c r="I98" s="10"/>
      <c r="J98" s="10"/>
      <c r="K98" s="13"/>
      <c r="L98" s="10"/>
      <c r="M98" s="10"/>
      <c r="N98" s="13"/>
      <c r="O98" s="10"/>
      <c r="P98" s="10"/>
      <c r="Q98" s="13">
        <v>8717</v>
      </c>
      <c r="R98" s="13"/>
      <c r="S98" s="20">
        <f t="shared" si="1"/>
        <v>14724</v>
      </c>
    </row>
    <row r="99" spans="1:19" ht="29" x14ac:dyDescent="0.35">
      <c r="A99" s="299"/>
      <c r="B99" s="298"/>
      <c r="C99" s="8" t="s">
        <v>90</v>
      </c>
      <c r="D99" s="8"/>
      <c r="E99" s="14"/>
      <c r="F99" s="14"/>
      <c r="G99" s="14"/>
      <c r="H99" s="14"/>
      <c r="I99" s="10"/>
      <c r="J99" s="10"/>
      <c r="K99" s="13"/>
      <c r="L99" s="10"/>
      <c r="M99" s="10"/>
      <c r="N99" s="13"/>
      <c r="O99" s="10"/>
      <c r="P99" s="10"/>
      <c r="Q99" s="13">
        <v>5229</v>
      </c>
      <c r="R99" s="13"/>
      <c r="S99" s="20">
        <f t="shared" si="1"/>
        <v>5229</v>
      </c>
    </row>
    <row r="100" spans="1:19" ht="29" x14ac:dyDescent="0.35">
      <c r="A100" s="299"/>
      <c r="B100" s="298"/>
      <c r="C100" s="8" t="s">
        <v>92</v>
      </c>
      <c r="D100" s="8"/>
      <c r="E100" s="14"/>
      <c r="F100" s="14"/>
      <c r="G100" s="14"/>
      <c r="H100" s="14"/>
      <c r="I100" s="10"/>
      <c r="J100" s="10"/>
      <c r="K100" s="13"/>
      <c r="L100" s="10"/>
      <c r="M100" s="10"/>
      <c r="N100" s="13"/>
      <c r="O100" s="10"/>
      <c r="P100" s="10"/>
      <c r="Q100" s="13">
        <v>102774</v>
      </c>
      <c r="R100" s="13"/>
      <c r="S100" s="20">
        <f t="shared" si="1"/>
        <v>102774</v>
      </c>
    </row>
    <row r="101" spans="1:19" hidden="1" x14ac:dyDescent="0.35">
      <c r="A101" s="7"/>
      <c r="B101" s="5"/>
      <c r="C101" s="8"/>
      <c r="D101" s="8"/>
      <c r="E101" s="14"/>
      <c r="F101" s="14"/>
      <c r="G101" s="14"/>
      <c r="H101" s="14"/>
      <c r="I101" s="10"/>
      <c r="J101" s="10"/>
      <c r="K101" s="13"/>
      <c r="L101" s="10"/>
      <c r="M101" s="10"/>
      <c r="N101" s="13"/>
      <c r="O101" s="10"/>
      <c r="P101" s="10"/>
      <c r="Q101" s="13"/>
      <c r="R101" s="13"/>
      <c r="S101" s="9">
        <f t="shared" si="1"/>
        <v>0</v>
      </c>
    </row>
    <row r="102" spans="1:19" ht="29.15" customHeight="1" x14ac:dyDescent="0.35">
      <c r="A102" s="300" t="s">
        <v>12</v>
      </c>
      <c r="B102" s="298" t="s">
        <v>27</v>
      </c>
      <c r="C102" s="8" t="s">
        <v>99</v>
      </c>
      <c r="D102" s="8"/>
      <c r="E102" s="14"/>
      <c r="F102" s="14"/>
      <c r="G102" s="14"/>
      <c r="H102" s="14"/>
      <c r="I102" s="10"/>
      <c r="J102" s="10">
        <v>2639905.7000000002</v>
      </c>
      <c r="K102" s="13"/>
      <c r="L102" s="10"/>
      <c r="M102" s="10"/>
      <c r="N102" s="13"/>
      <c r="O102" s="10"/>
      <c r="P102" s="10"/>
      <c r="Q102" s="13"/>
      <c r="R102" s="13"/>
      <c r="S102" s="20">
        <f t="shared" si="1"/>
        <v>2639905.7000000002</v>
      </c>
    </row>
    <row r="103" spans="1:19" ht="29.15" customHeight="1" x14ac:dyDescent="0.35">
      <c r="A103" s="300"/>
      <c r="B103" s="298"/>
      <c r="C103" s="300" t="s">
        <v>102</v>
      </c>
      <c r="D103" s="8" t="s">
        <v>244</v>
      </c>
      <c r="E103" s="14"/>
      <c r="F103" s="14"/>
      <c r="G103" s="14"/>
      <c r="H103" s="14"/>
      <c r="I103" s="10"/>
      <c r="J103" s="10"/>
      <c r="K103" s="13"/>
      <c r="L103" s="10"/>
      <c r="M103" s="10"/>
      <c r="N103" s="13"/>
      <c r="O103" s="10"/>
      <c r="P103" s="10">
        <v>1525155.33</v>
      </c>
      <c r="Q103" s="13"/>
      <c r="R103" s="13"/>
      <c r="S103" s="20">
        <f t="shared" si="1"/>
        <v>1525155.33</v>
      </c>
    </row>
    <row r="104" spans="1:19" x14ac:dyDescent="0.35">
      <c r="A104" s="300"/>
      <c r="B104" s="298"/>
      <c r="C104" s="300"/>
      <c r="D104" s="8" t="s">
        <v>245</v>
      </c>
      <c r="E104" s="14"/>
      <c r="F104" s="14"/>
      <c r="G104" s="14"/>
      <c r="H104" s="14"/>
      <c r="I104" s="10"/>
      <c r="J104" s="10"/>
      <c r="K104" s="13"/>
      <c r="L104" s="10"/>
      <c r="M104" s="10"/>
      <c r="N104" s="13"/>
      <c r="O104" s="10"/>
      <c r="P104" s="10">
        <v>7365.04</v>
      </c>
      <c r="Q104" s="13"/>
      <c r="R104" s="13"/>
      <c r="S104" s="20">
        <f t="shared" si="1"/>
        <v>7365.04</v>
      </c>
    </row>
    <row r="105" spans="1:19" ht="29.15" customHeight="1" x14ac:dyDescent="0.35">
      <c r="A105" s="300"/>
      <c r="B105" s="298"/>
      <c r="C105" s="300" t="s">
        <v>94</v>
      </c>
      <c r="D105" s="8"/>
      <c r="E105" s="14"/>
      <c r="F105" s="14"/>
      <c r="G105" s="14"/>
      <c r="H105" s="14"/>
      <c r="I105" s="10"/>
      <c r="J105" s="10">
        <v>1313232.8600000001</v>
      </c>
      <c r="K105" s="13"/>
      <c r="L105" s="10"/>
      <c r="M105" s="10"/>
      <c r="N105" s="13"/>
      <c r="O105" s="10"/>
      <c r="P105" s="10"/>
      <c r="Q105" s="13"/>
      <c r="R105" s="13"/>
      <c r="S105" s="20">
        <f t="shared" si="1"/>
        <v>1313232.8600000001</v>
      </c>
    </row>
    <row r="106" spans="1:19" x14ac:dyDescent="0.35">
      <c r="A106" s="300"/>
      <c r="B106" s="298"/>
      <c r="C106" s="300"/>
      <c r="D106" s="8" t="s">
        <v>245</v>
      </c>
      <c r="E106" s="14"/>
      <c r="F106" s="14"/>
      <c r="G106" s="14"/>
      <c r="H106" s="14"/>
      <c r="I106" s="10"/>
      <c r="J106" s="10"/>
      <c r="K106" s="13"/>
      <c r="L106" s="10"/>
      <c r="M106" s="10"/>
      <c r="N106" s="13"/>
      <c r="O106" s="10"/>
      <c r="P106" s="10">
        <v>20000</v>
      </c>
      <c r="Q106" s="13"/>
      <c r="R106" s="13"/>
      <c r="S106" s="20">
        <f t="shared" si="1"/>
        <v>20000</v>
      </c>
    </row>
    <row r="107" spans="1:19" x14ac:dyDescent="0.35">
      <c r="A107" s="300"/>
      <c r="B107" s="298"/>
      <c r="C107" s="300" t="s">
        <v>93</v>
      </c>
      <c r="D107" s="8"/>
      <c r="E107" s="14"/>
      <c r="F107" s="14"/>
      <c r="G107" s="14"/>
      <c r="H107" s="14"/>
      <c r="I107" s="10"/>
      <c r="J107" s="10">
        <v>967472.09</v>
      </c>
      <c r="K107" s="13"/>
      <c r="L107" s="10"/>
      <c r="M107" s="10"/>
      <c r="N107" s="13"/>
      <c r="O107" s="10"/>
      <c r="P107" s="10"/>
      <c r="Q107" s="13"/>
      <c r="R107" s="13"/>
      <c r="S107" s="20">
        <f t="shared" si="1"/>
        <v>967472.09</v>
      </c>
    </row>
    <row r="108" spans="1:19" x14ac:dyDescent="0.35">
      <c r="A108" s="300"/>
      <c r="B108" s="298"/>
      <c r="C108" s="300"/>
      <c r="D108" s="8" t="s">
        <v>245</v>
      </c>
      <c r="E108" s="14"/>
      <c r="F108" s="14"/>
      <c r="G108" s="14"/>
      <c r="H108" s="14"/>
      <c r="I108" s="10"/>
      <c r="J108" s="10"/>
      <c r="K108" s="13"/>
      <c r="L108" s="10"/>
      <c r="M108" s="10"/>
      <c r="N108" s="13"/>
      <c r="O108" s="10"/>
      <c r="P108" s="10">
        <v>30500</v>
      </c>
      <c r="Q108" s="13"/>
      <c r="R108" s="13"/>
      <c r="S108" s="20">
        <f t="shared" si="1"/>
        <v>30500</v>
      </c>
    </row>
    <row r="109" spans="1:19" x14ac:dyDescent="0.35">
      <c r="A109" s="300"/>
      <c r="B109" s="298"/>
      <c r="C109" s="300" t="s">
        <v>100</v>
      </c>
      <c r="D109" s="8"/>
      <c r="E109" s="14"/>
      <c r="F109" s="14"/>
      <c r="G109" s="14"/>
      <c r="H109" s="14"/>
      <c r="I109" s="10"/>
      <c r="J109" s="10">
        <v>809557.77</v>
      </c>
      <c r="K109" s="13"/>
      <c r="L109" s="10"/>
      <c r="M109" s="10"/>
      <c r="N109" s="13"/>
      <c r="O109" s="10"/>
      <c r="P109" s="10"/>
      <c r="Q109" s="13"/>
      <c r="R109" s="13"/>
      <c r="S109" s="20">
        <f t="shared" si="1"/>
        <v>809557.77</v>
      </c>
    </row>
    <row r="110" spans="1:19" x14ac:dyDescent="0.35">
      <c r="A110" s="300"/>
      <c r="B110" s="298"/>
      <c r="C110" s="300"/>
      <c r="D110" s="8" t="s">
        <v>246</v>
      </c>
      <c r="E110" s="14"/>
      <c r="F110" s="14"/>
      <c r="G110" s="14"/>
      <c r="H110" s="14"/>
      <c r="I110" s="10"/>
      <c r="J110" s="10"/>
      <c r="K110" s="13"/>
      <c r="L110" s="10"/>
      <c r="M110" s="10"/>
      <c r="N110" s="13"/>
      <c r="O110" s="10"/>
      <c r="P110" s="10">
        <v>100000</v>
      </c>
      <c r="Q110" s="13"/>
      <c r="R110" s="13"/>
      <c r="S110" s="20">
        <f t="shared" si="1"/>
        <v>100000</v>
      </c>
    </row>
    <row r="111" spans="1:19" x14ac:dyDescent="0.35">
      <c r="A111" s="300"/>
      <c r="B111" s="298"/>
      <c r="C111" s="300"/>
      <c r="D111" s="8" t="s">
        <v>245</v>
      </c>
      <c r="E111" s="14"/>
      <c r="F111" s="14"/>
      <c r="G111" s="14"/>
      <c r="H111" s="14"/>
      <c r="I111" s="10"/>
      <c r="J111" s="10"/>
      <c r="K111" s="13"/>
      <c r="L111" s="10"/>
      <c r="M111" s="10"/>
      <c r="N111" s="13"/>
      <c r="O111" s="10"/>
      <c r="P111" s="10">
        <v>20000</v>
      </c>
      <c r="Q111" s="13"/>
      <c r="R111" s="13"/>
      <c r="S111" s="20">
        <f t="shared" si="1"/>
        <v>20000</v>
      </c>
    </row>
    <row r="112" spans="1:19" x14ac:dyDescent="0.35">
      <c r="A112" s="300"/>
      <c r="B112" s="298"/>
      <c r="C112" s="300" t="s">
        <v>101</v>
      </c>
      <c r="D112" s="8"/>
      <c r="E112" s="14"/>
      <c r="F112" s="14"/>
      <c r="G112" s="14"/>
      <c r="H112" s="14"/>
      <c r="I112" s="10"/>
      <c r="J112" s="10">
        <v>893819.52</v>
      </c>
      <c r="K112" s="13"/>
      <c r="L112" s="10"/>
      <c r="M112" s="10"/>
      <c r="N112" s="13"/>
      <c r="O112" s="10"/>
      <c r="P112" s="10"/>
      <c r="Q112" s="13"/>
      <c r="R112" s="13"/>
      <c r="S112" s="20">
        <f t="shared" si="1"/>
        <v>893819.52</v>
      </c>
    </row>
    <row r="113" spans="1:19" x14ac:dyDescent="0.35">
      <c r="A113" s="300"/>
      <c r="B113" s="298"/>
      <c r="C113" s="300"/>
      <c r="D113" s="8" t="s">
        <v>245</v>
      </c>
      <c r="E113" s="14"/>
      <c r="F113" s="14"/>
      <c r="G113" s="14"/>
      <c r="H113" s="14"/>
      <c r="I113" s="10"/>
      <c r="J113" s="10"/>
      <c r="K113" s="13"/>
      <c r="L113" s="10"/>
      <c r="M113" s="10"/>
      <c r="N113" s="13"/>
      <c r="O113" s="10"/>
      <c r="P113" s="10">
        <v>12000</v>
      </c>
      <c r="Q113" s="13"/>
      <c r="R113" s="13"/>
      <c r="S113" s="20">
        <f t="shared" si="1"/>
        <v>12000</v>
      </c>
    </row>
    <row r="114" spans="1:19" ht="29" x14ac:dyDescent="0.35">
      <c r="A114" s="300"/>
      <c r="B114" s="298"/>
      <c r="C114" s="7" t="s">
        <v>97</v>
      </c>
      <c r="D114" s="8" t="s">
        <v>247</v>
      </c>
      <c r="E114" s="14"/>
      <c r="F114" s="14"/>
      <c r="G114" s="14"/>
      <c r="H114" s="14"/>
      <c r="I114" s="10"/>
      <c r="J114" s="10"/>
      <c r="K114" s="13"/>
      <c r="L114" s="10"/>
      <c r="M114" s="10"/>
      <c r="N114" s="13"/>
      <c r="O114" s="10"/>
      <c r="P114" s="10"/>
      <c r="Q114" s="13">
        <v>565436.96</v>
      </c>
      <c r="R114" s="13"/>
      <c r="S114" s="20">
        <f t="shared" si="1"/>
        <v>565436.96</v>
      </c>
    </row>
    <row r="115" spans="1:19" ht="29" x14ac:dyDescent="0.35">
      <c r="A115" s="300"/>
      <c r="B115" s="298"/>
      <c r="C115" s="4" t="s">
        <v>98</v>
      </c>
      <c r="D115" s="8" t="s">
        <v>248</v>
      </c>
      <c r="E115" s="14"/>
      <c r="F115" s="14"/>
      <c r="G115" s="14"/>
      <c r="H115" s="14"/>
      <c r="I115" s="10"/>
      <c r="J115" s="10"/>
      <c r="K115" s="13"/>
      <c r="L115" s="10"/>
      <c r="M115" s="10"/>
      <c r="N115" s="13"/>
      <c r="O115" s="10"/>
      <c r="P115" s="10"/>
      <c r="Q115" s="13">
        <v>555914.68999999994</v>
      </c>
      <c r="R115" s="13"/>
      <c r="S115" s="20">
        <f t="shared" si="1"/>
        <v>555914.68999999994</v>
      </c>
    </row>
    <row r="116" spans="1:19" ht="29" x14ac:dyDescent="0.35">
      <c r="A116" s="300"/>
      <c r="B116" s="298"/>
      <c r="C116" s="300" t="s">
        <v>96</v>
      </c>
      <c r="D116" s="8" t="s">
        <v>249</v>
      </c>
      <c r="E116" s="14"/>
      <c r="F116" s="14"/>
      <c r="G116" s="14"/>
      <c r="H116" s="14"/>
      <c r="I116" s="10"/>
      <c r="J116" s="10"/>
      <c r="K116" s="13"/>
      <c r="L116" s="10"/>
      <c r="M116" s="10"/>
      <c r="N116" s="13"/>
      <c r="O116" s="10"/>
      <c r="P116" s="10">
        <v>167431.18</v>
      </c>
      <c r="Q116" s="13"/>
      <c r="R116" s="13"/>
      <c r="S116" s="20">
        <f t="shared" si="1"/>
        <v>167431.18</v>
      </c>
    </row>
    <row r="117" spans="1:19" ht="43.5" x14ac:dyDescent="0.35">
      <c r="A117" s="300"/>
      <c r="B117" s="298"/>
      <c r="C117" s="300"/>
      <c r="D117" s="8" t="s">
        <v>250</v>
      </c>
      <c r="E117" s="14"/>
      <c r="F117" s="14"/>
      <c r="G117" s="14"/>
      <c r="H117" s="14"/>
      <c r="I117" s="10"/>
      <c r="J117" s="10"/>
      <c r="K117" s="13"/>
      <c r="L117" s="10"/>
      <c r="M117" s="10"/>
      <c r="N117" s="13"/>
      <c r="O117" s="10"/>
      <c r="P117" s="10">
        <v>216407.84</v>
      </c>
      <c r="Q117" s="13">
        <v>27267.84</v>
      </c>
      <c r="R117" s="13"/>
      <c r="S117" s="20">
        <f t="shared" si="1"/>
        <v>243675.68</v>
      </c>
    </row>
    <row r="118" spans="1:19" ht="29.15" customHeight="1" x14ac:dyDescent="0.35">
      <c r="A118" s="300"/>
      <c r="B118" s="298"/>
      <c r="C118" s="300" t="s">
        <v>95</v>
      </c>
      <c r="D118" s="8" t="s">
        <v>251</v>
      </c>
      <c r="E118" s="14"/>
      <c r="F118" s="14"/>
      <c r="G118" s="14"/>
      <c r="H118" s="14"/>
      <c r="I118" s="10"/>
      <c r="J118" s="10"/>
      <c r="K118" s="13"/>
      <c r="L118" s="10"/>
      <c r="M118" s="10"/>
      <c r="N118" s="13"/>
      <c r="O118" s="10"/>
      <c r="P118" s="10">
        <v>254624.87</v>
      </c>
      <c r="Q118" s="13"/>
      <c r="R118" s="13"/>
      <c r="S118" s="20">
        <f t="shared" si="1"/>
        <v>254624.87</v>
      </c>
    </row>
    <row r="119" spans="1:19" x14ac:dyDescent="0.35">
      <c r="A119" s="300"/>
      <c r="B119" s="298"/>
      <c r="C119" s="300"/>
      <c r="D119" s="8" t="s">
        <v>245</v>
      </c>
      <c r="E119" s="14"/>
      <c r="F119" s="14"/>
      <c r="G119" s="14"/>
      <c r="H119" s="14"/>
      <c r="I119" s="10"/>
      <c r="J119" s="10"/>
      <c r="K119" s="13"/>
      <c r="L119" s="10"/>
      <c r="M119" s="10"/>
      <c r="N119" s="13"/>
      <c r="O119" s="10"/>
      <c r="P119" s="10">
        <v>51000</v>
      </c>
      <c r="Q119" s="13"/>
      <c r="R119" s="13"/>
      <c r="S119" s="20">
        <f t="shared" si="1"/>
        <v>51000</v>
      </c>
    </row>
    <row r="120" spans="1:19" hidden="1" x14ac:dyDescent="0.35">
      <c r="A120" s="7"/>
      <c r="B120" s="5"/>
      <c r="C120" s="7"/>
      <c r="D120" s="8"/>
      <c r="E120" s="14"/>
      <c r="F120" s="14"/>
      <c r="G120" s="14"/>
      <c r="H120" s="14"/>
      <c r="I120" s="10"/>
      <c r="J120" s="10"/>
      <c r="K120" s="13"/>
      <c r="L120" s="10"/>
      <c r="M120" s="10"/>
      <c r="N120" s="13"/>
      <c r="O120" s="10"/>
      <c r="P120" s="10"/>
      <c r="Q120" s="13"/>
      <c r="R120" s="13"/>
      <c r="S120" s="9">
        <f t="shared" si="1"/>
        <v>0</v>
      </c>
    </row>
    <row r="121" spans="1:19" x14ac:dyDescent="0.35">
      <c r="A121" s="307" t="s">
        <v>0</v>
      </c>
      <c r="B121" s="298" t="s">
        <v>27</v>
      </c>
      <c r="C121" s="302" t="s">
        <v>105</v>
      </c>
      <c r="D121" s="8" t="s">
        <v>252</v>
      </c>
      <c r="E121" s="14"/>
      <c r="F121" s="14">
        <v>132921</v>
      </c>
      <c r="G121" s="14"/>
      <c r="H121" s="14"/>
      <c r="I121" s="10"/>
      <c r="J121" s="10"/>
      <c r="K121" s="13"/>
      <c r="L121" s="10"/>
      <c r="M121" s="10"/>
      <c r="N121" s="13"/>
      <c r="O121" s="10"/>
      <c r="P121" s="10"/>
      <c r="Q121" s="13"/>
      <c r="R121" s="13"/>
      <c r="S121" s="20">
        <f t="shared" si="1"/>
        <v>132921</v>
      </c>
    </row>
    <row r="122" spans="1:19" x14ac:dyDescent="0.35">
      <c r="A122" s="307"/>
      <c r="B122" s="298"/>
      <c r="C122" s="302"/>
      <c r="D122" s="8" t="s">
        <v>253</v>
      </c>
      <c r="E122" s="14"/>
      <c r="F122" s="14">
        <v>55424</v>
      </c>
      <c r="G122" s="14"/>
      <c r="H122" s="14"/>
      <c r="I122" s="10"/>
      <c r="J122" s="10"/>
      <c r="K122" s="13"/>
      <c r="L122" s="10"/>
      <c r="M122" s="10"/>
      <c r="N122" s="13"/>
      <c r="O122" s="10"/>
      <c r="P122" s="10"/>
      <c r="Q122" s="13"/>
      <c r="R122" s="13"/>
      <c r="S122" s="20">
        <f t="shared" si="1"/>
        <v>55424</v>
      </c>
    </row>
    <row r="123" spans="1:19" x14ac:dyDescent="0.35">
      <c r="A123" s="307"/>
      <c r="B123" s="298"/>
      <c r="C123" s="8" t="s">
        <v>103</v>
      </c>
      <c r="D123" s="8" t="s">
        <v>254</v>
      </c>
      <c r="E123" s="14"/>
      <c r="F123" s="14"/>
      <c r="G123" s="14"/>
      <c r="H123" s="14"/>
      <c r="I123" s="10"/>
      <c r="J123" s="10"/>
      <c r="K123" s="13"/>
      <c r="L123" s="10"/>
      <c r="M123" s="10"/>
      <c r="N123" s="13"/>
      <c r="O123" s="10"/>
      <c r="P123" s="10"/>
      <c r="Q123" s="13">
        <v>331560</v>
      </c>
      <c r="R123" s="13"/>
      <c r="S123" s="20">
        <f t="shared" si="1"/>
        <v>331560</v>
      </c>
    </row>
    <row r="124" spans="1:19" x14ac:dyDescent="0.35">
      <c r="A124" s="307"/>
      <c r="B124" s="298"/>
      <c r="C124" s="302" t="s">
        <v>104</v>
      </c>
      <c r="D124" s="8" t="s">
        <v>255</v>
      </c>
      <c r="E124" s="14"/>
      <c r="F124" s="14">
        <v>119367</v>
      </c>
      <c r="G124" s="14"/>
      <c r="H124" s="14"/>
      <c r="I124" s="10"/>
      <c r="J124" s="10"/>
      <c r="K124" s="13"/>
      <c r="L124" s="10"/>
      <c r="M124" s="10"/>
      <c r="N124" s="13"/>
      <c r="O124" s="10"/>
      <c r="P124" s="10"/>
      <c r="Q124" s="13"/>
      <c r="R124" s="13"/>
      <c r="S124" s="20">
        <f t="shared" si="1"/>
        <v>119367</v>
      </c>
    </row>
    <row r="125" spans="1:19" x14ac:dyDescent="0.35">
      <c r="A125" s="307"/>
      <c r="B125" s="298"/>
      <c r="C125" s="302"/>
      <c r="D125" s="8" t="s">
        <v>256</v>
      </c>
      <c r="E125" s="14"/>
      <c r="F125" s="14">
        <v>6538</v>
      </c>
      <c r="G125" s="14"/>
      <c r="H125" s="14"/>
      <c r="I125" s="10"/>
      <c r="J125" s="10"/>
      <c r="K125" s="13"/>
      <c r="L125" s="10"/>
      <c r="M125" s="10"/>
      <c r="N125" s="13"/>
      <c r="O125" s="10"/>
      <c r="P125" s="10"/>
      <c r="Q125" s="13"/>
      <c r="R125" s="13"/>
      <c r="S125" s="20">
        <f t="shared" si="1"/>
        <v>6538</v>
      </c>
    </row>
    <row r="126" spans="1:19" hidden="1" x14ac:dyDescent="0.35">
      <c r="B126" s="2"/>
      <c r="C126" s="8"/>
      <c r="D126" s="8"/>
      <c r="E126" s="14"/>
      <c r="F126" s="14"/>
      <c r="G126" s="14"/>
      <c r="H126" s="14"/>
      <c r="I126" s="10"/>
      <c r="J126" s="10"/>
      <c r="K126" s="13"/>
      <c r="L126" s="10"/>
      <c r="M126" s="10"/>
      <c r="N126" s="13"/>
      <c r="O126" s="10"/>
      <c r="P126" s="10"/>
      <c r="Q126" s="13"/>
      <c r="R126" s="13"/>
      <c r="S126" s="9">
        <f t="shared" si="1"/>
        <v>0</v>
      </c>
    </row>
    <row r="127" spans="1:19" x14ac:dyDescent="0.35">
      <c r="A127" s="300" t="s">
        <v>13</v>
      </c>
      <c r="B127" s="304" t="s">
        <v>27</v>
      </c>
      <c r="C127" s="302" t="s">
        <v>114</v>
      </c>
      <c r="D127" s="8" t="s">
        <v>257</v>
      </c>
      <c r="E127" s="14"/>
      <c r="F127" s="14"/>
      <c r="G127" s="14"/>
      <c r="H127" s="14"/>
      <c r="I127" s="10"/>
      <c r="J127" s="10"/>
      <c r="K127" s="13">
        <v>299256.09999999998</v>
      </c>
      <c r="L127" s="10"/>
      <c r="M127" s="10"/>
      <c r="N127" s="13"/>
      <c r="O127" s="10"/>
      <c r="P127" s="10"/>
      <c r="Q127" s="13"/>
      <c r="R127" s="13"/>
      <c r="S127" s="20">
        <f t="shared" si="1"/>
        <v>299256.09999999998</v>
      </c>
    </row>
    <row r="128" spans="1:19" x14ac:dyDescent="0.35">
      <c r="A128" s="300"/>
      <c r="B128" s="304"/>
      <c r="C128" s="302"/>
      <c r="D128" s="8" t="s">
        <v>258</v>
      </c>
      <c r="E128" s="14"/>
      <c r="F128" s="14"/>
      <c r="G128" s="14"/>
      <c r="H128" s="14"/>
      <c r="I128" s="10"/>
      <c r="J128" s="10"/>
      <c r="K128" s="13">
        <v>17557039.82</v>
      </c>
      <c r="L128" s="10"/>
      <c r="M128" s="10"/>
      <c r="N128" s="13"/>
      <c r="O128" s="10"/>
      <c r="P128" s="10"/>
      <c r="Q128" s="13"/>
      <c r="R128" s="13"/>
      <c r="S128" s="20">
        <f t="shared" si="1"/>
        <v>17557039.82</v>
      </c>
    </row>
    <row r="129" spans="1:19" x14ac:dyDescent="0.35">
      <c r="A129" s="300"/>
      <c r="B129" s="304"/>
      <c r="C129" s="302"/>
      <c r="D129" s="8" t="s">
        <v>259</v>
      </c>
      <c r="E129" s="14"/>
      <c r="F129" s="14"/>
      <c r="G129" s="14"/>
      <c r="H129" s="14"/>
      <c r="I129" s="10"/>
      <c r="J129" s="10"/>
      <c r="K129" s="13">
        <v>2470829.16</v>
      </c>
      <c r="L129" s="10"/>
      <c r="M129" s="10"/>
      <c r="N129" s="13"/>
      <c r="O129" s="10"/>
      <c r="P129" s="10"/>
      <c r="Q129" s="13"/>
      <c r="R129" s="13"/>
      <c r="S129" s="20">
        <f t="shared" si="1"/>
        <v>2470829.16</v>
      </c>
    </row>
    <row r="130" spans="1:19" x14ac:dyDescent="0.35">
      <c r="A130" s="300"/>
      <c r="B130" s="304"/>
      <c r="C130" s="302"/>
      <c r="D130" s="8" t="s">
        <v>260</v>
      </c>
      <c r="E130" s="14"/>
      <c r="F130" s="14"/>
      <c r="G130" s="14"/>
      <c r="H130" s="14"/>
      <c r="I130" s="10"/>
      <c r="J130" s="10"/>
      <c r="K130" s="13">
        <v>2142201.81</v>
      </c>
      <c r="L130" s="10"/>
      <c r="M130" s="10"/>
      <c r="N130" s="13"/>
      <c r="O130" s="10"/>
      <c r="P130" s="10"/>
      <c r="Q130" s="13"/>
      <c r="R130" s="13"/>
      <c r="S130" s="20">
        <f t="shared" si="1"/>
        <v>2142201.81</v>
      </c>
    </row>
    <row r="131" spans="1:19" x14ac:dyDescent="0.35">
      <c r="A131" s="300"/>
      <c r="B131" s="304"/>
      <c r="C131" s="302"/>
      <c r="D131" s="8" t="s">
        <v>261</v>
      </c>
      <c r="E131" s="14"/>
      <c r="F131" s="14"/>
      <c r="G131" s="14"/>
      <c r="H131" s="14"/>
      <c r="I131" s="10"/>
      <c r="J131" s="10"/>
      <c r="K131" s="13">
        <v>1988917.33</v>
      </c>
      <c r="L131" s="10"/>
      <c r="M131" s="10"/>
      <c r="N131" s="13"/>
      <c r="O131" s="10"/>
      <c r="P131" s="10"/>
      <c r="Q131" s="13"/>
      <c r="R131" s="13"/>
      <c r="S131" s="20">
        <f t="shared" ref="S131:S194" si="2">SUM(E131:R131)</f>
        <v>1988917.33</v>
      </c>
    </row>
    <row r="132" spans="1:19" x14ac:dyDescent="0.35">
      <c r="A132" s="300"/>
      <c r="B132" s="304"/>
      <c r="C132" s="302"/>
      <c r="D132" s="8" t="s">
        <v>262</v>
      </c>
      <c r="E132" s="14"/>
      <c r="F132" s="14"/>
      <c r="G132" s="14"/>
      <c r="H132" s="14"/>
      <c r="I132" s="10"/>
      <c r="J132" s="10"/>
      <c r="K132" s="13">
        <v>1494402.72</v>
      </c>
      <c r="L132" s="10"/>
      <c r="M132" s="10"/>
      <c r="N132" s="13"/>
      <c r="O132" s="10"/>
      <c r="P132" s="10"/>
      <c r="Q132" s="13"/>
      <c r="R132" s="13"/>
      <c r="S132" s="20">
        <f t="shared" si="2"/>
        <v>1494402.72</v>
      </c>
    </row>
    <row r="133" spans="1:19" x14ac:dyDescent="0.35">
      <c r="A133" s="300"/>
      <c r="B133" s="304"/>
      <c r="C133" s="302"/>
      <c r="D133" s="8" t="s">
        <v>263</v>
      </c>
      <c r="E133" s="14"/>
      <c r="F133" s="14"/>
      <c r="G133" s="14"/>
      <c r="H133" s="14"/>
      <c r="I133" s="10"/>
      <c r="J133" s="10"/>
      <c r="K133" s="13">
        <v>1031401.18</v>
      </c>
      <c r="L133" s="10"/>
      <c r="M133" s="10"/>
      <c r="N133" s="13"/>
      <c r="O133" s="10"/>
      <c r="P133" s="10"/>
      <c r="Q133" s="13"/>
      <c r="R133" s="13"/>
      <c r="S133" s="20">
        <f t="shared" si="2"/>
        <v>1031401.18</v>
      </c>
    </row>
    <row r="134" spans="1:19" x14ac:dyDescent="0.35">
      <c r="A134" s="300"/>
      <c r="B134" s="304"/>
      <c r="C134" s="302"/>
      <c r="D134" s="8" t="s">
        <v>264</v>
      </c>
      <c r="E134" s="14"/>
      <c r="F134" s="14"/>
      <c r="G134" s="14"/>
      <c r="H134" s="14"/>
      <c r="I134" s="10"/>
      <c r="J134" s="10"/>
      <c r="K134" s="13">
        <v>650117.85</v>
      </c>
      <c r="L134" s="10"/>
      <c r="M134" s="10"/>
      <c r="N134" s="13"/>
      <c r="O134" s="10"/>
      <c r="P134" s="10"/>
      <c r="Q134" s="13"/>
      <c r="R134" s="13"/>
      <c r="S134" s="20">
        <f t="shared" si="2"/>
        <v>650117.85</v>
      </c>
    </row>
    <row r="135" spans="1:19" x14ac:dyDescent="0.35">
      <c r="A135" s="300"/>
      <c r="B135" s="304"/>
      <c r="C135" s="302"/>
      <c r="D135" s="8" t="s">
        <v>265</v>
      </c>
      <c r="E135" s="14"/>
      <c r="F135" s="14"/>
      <c r="G135" s="14"/>
      <c r="H135" s="14"/>
      <c r="I135" s="10"/>
      <c r="J135" s="10"/>
      <c r="K135" s="13">
        <v>451343.13</v>
      </c>
      <c r="L135" s="10"/>
      <c r="M135" s="10"/>
      <c r="N135" s="13"/>
      <c r="O135" s="10"/>
      <c r="P135" s="10"/>
      <c r="Q135" s="13"/>
      <c r="R135" s="13"/>
      <c r="S135" s="20">
        <f t="shared" si="2"/>
        <v>451343.13</v>
      </c>
    </row>
    <row r="136" spans="1:19" x14ac:dyDescent="0.35">
      <c r="A136" s="300"/>
      <c r="B136" s="304"/>
      <c r="C136" s="302"/>
      <c r="D136" s="8" t="s">
        <v>266</v>
      </c>
      <c r="E136" s="14"/>
      <c r="F136" s="14"/>
      <c r="G136" s="14"/>
      <c r="H136" s="14"/>
      <c r="I136" s="10"/>
      <c r="J136" s="10"/>
      <c r="K136" s="13">
        <v>332757.23</v>
      </c>
      <c r="L136" s="10"/>
      <c r="M136" s="10"/>
      <c r="N136" s="13"/>
      <c r="O136" s="10"/>
      <c r="P136" s="10"/>
      <c r="Q136" s="13"/>
      <c r="R136" s="13"/>
      <c r="S136" s="20">
        <f t="shared" si="2"/>
        <v>332757.23</v>
      </c>
    </row>
    <row r="137" spans="1:19" x14ac:dyDescent="0.35">
      <c r="A137" s="300"/>
      <c r="B137" s="304"/>
      <c r="C137" s="302"/>
      <c r="D137" s="8" t="s">
        <v>267</v>
      </c>
      <c r="E137" s="14"/>
      <c r="F137" s="14"/>
      <c r="G137" s="14"/>
      <c r="H137" s="14"/>
      <c r="I137" s="10"/>
      <c r="J137" s="10"/>
      <c r="K137" s="13">
        <v>83881.88</v>
      </c>
      <c r="L137" s="10"/>
      <c r="M137" s="10"/>
      <c r="N137" s="13"/>
      <c r="O137" s="10"/>
      <c r="P137" s="10"/>
      <c r="Q137" s="13"/>
      <c r="R137" s="13"/>
      <c r="S137" s="20">
        <f t="shared" si="2"/>
        <v>83881.88</v>
      </c>
    </row>
    <row r="138" spans="1:19" x14ac:dyDescent="0.35">
      <c r="A138" s="300"/>
      <c r="B138" s="304"/>
      <c r="C138" s="302"/>
      <c r="D138" s="8" t="s">
        <v>268</v>
      </c>
      <c r="E138" s="14"/>
      <c r="F138" s="14"/>
      <c r="G138" s="14"/>
      <c r="H138" s="14"/>
      <c r="I138" s="10"/>
      <c r="J138" s="10"/>
      <c r="K138" s="13">
        <v>13399.88</v>
      </c>
      <c r="L138" s="10"/>
      <c r="M138" s="10"/>
      <c r="N138" s="13"/>
      <c r="O138" s="10"/>
      <c r="P138" s="10"/>
      <c r="Q138" s="13"/>
      <c r="R138" s="13"/>
      <c r="S138" s="20">
        <f t="shared" si="2"/>
        <v>13399.88</v>
      </c>
    </row>
    <row r="139" spans="1:19" x14ac:dyDescent="0.35">
      <c r="A139" s="300"/>
      <c r="B139" s="304"/>
      <c r="C139" s="302"/>
      <c r="D139" s="8" t="s">
        <v>269</v>
      </c>
      <c r="E139" s="14"/>
      <c r="F139" s="14"/>
      <c r="G139" s="14"/>
      <c r="H139" s="14"/>
      <c r="I139" s="10"/>
      <c r="J139" s="10"/>
      <c r="K139" s="13">
        <v>12868.22</v>
      </c>
      <c r="L139" s="10"/>
      <c r="M139" s="10"/>
      <c r="N139" s="13"/>
      <c r="O139" s="10"/>
      <c r="P139" s="10"/>
      <c r="Q139" s="13"/>
      <c r="R139" s="13"/>
      <c r="S139" s="20">
        <f t="shared" si="2"/>
        <v>12868.22</v>
      </c>
    </row>
    <row r="140" spans="1:19" x14ac:dyDescent="0.35">
      <c r="A140" s="300"/>
      <c r="B140" s="304"/>
      <c r="C140" s="8" t="s">
        <v>115</v>
      </c>
      <c r="D140" s="8" t="s">
        <v>270</v>
      </c>
      <c r="E140" s="14"/>
      <c r="F140" s="14"/>
      <c r="G140" s="14"/>
      <c r="H140" s="14"/>
      <c r="I140" s="10"/>
      <c r="J140" s="10"/>
      <c r="K140" s="13">
        <v>3202748.12</v>
      </c>
      <c r="L140" s="10"/>
      <c r="M140" s="10"/>
      <c r="N140" s="13"/>
      <c r="O140" s="10"/>
      <c r="P140" s="10"/>
      <c r="Q140" s="13"/>
      <c r="R140" s="13"/>
      <c r="S140" s="20">
        <f t="shared" si="2"/>
        <v>3202748.12</v>
      </c>
    </row>
    <row r="141" spans="1:19" ht="14.4" customHeight="1" x14ac:dyDescent="0.35">
      <c r="A141" s="300"/>
      <c r="B141" s="304"/>
      <c r="C141" s="8" t="s">
        <v>108</v>
      </c>
      <c r="D141" s="8"/>
      <c r="E141" s="14"/>
      <c r="F141" s="14"/>
      <c r="G141" s="14"/>
      <c r="H141" s="14"/>
      <c r="I141" s="10">
        <v>26657526.969999999</v>
      </c>
      <c r="J141" s="10"/>
      <c r="K141" s="13"/>
      <c r="L141" s="10"/>
      <c r="M141" s="10"/>
      <c r="N141" s="13"/>
      <c r="O141" s="10"/>
      <c r="P141" s="10"/>
      <c r="Q141" s="13"/>
      <c r="R141" s="13"/>
      <c r="S141" s="20">
        <f t="shared" si="2"/>
        <v>26657526.969999999</v>
      </c>
    </row>
    <row r="142" spans="1:19" ht="14.4" customHeight="1" x14ac:dyDescent="0.35">
      <c r="A142" s="300"/>
      <c r="B142" s="304"/>
      <c r="C142" s="8" t="s">
        <v>116</v>
      </c>
      <c r="D142" s="8"/>
      <c r="E142" s="14"/>
      <c r="F142" s="14"/>
      <c r="G142" s="14"/>
      <c r="H142" s="14"/>
      <c r="I142" s="10"/>
      <c r="J142" s="10">
        <v>5887430</v>
      </c>
      <c r="K142" s="13"/>
      <c r="L142" s="10"/>
      <c r="M142" s="10"/>
      <c r="N142" s="13"/>
      <c r="O142" s="10"/>
      <c r="P142" s="10"/>
      <c r="Q142" s="13"/>
      <c r="R142" s="13"/>
      <c r="S142" s="20">
        <f t="shared" si="2"/>
        <v>5887430</v>
      </c>
    </row>
    <row r="143" spans="1:19" x14ac:dyDescent="0.35">
      <c r="A143" s="300"/>
      <c r="B143" s="304"/>
      <c r="C143" s="8" t="s">
        <v>51</v>
      </c>
      <c r="D143" s="8"/>
      <c r="E143" s="14"/>
      <c r="F143" s="14"/>
      <c r="G143" s="14"/>
      <c r="H143" s="14"/>
      <c r="I143" s="10"/>
      <c r="J143" s="10">
        <v>5222556</v>
      </c>
      <c r="K143" s="13"/>
      <c r="L143" s="10"/>
      <c r="M143" s="10"/>
      <c r="N143" s="13"/>
      <c r="O143" s="10"/>
      <c r="P143" s="10"/>
      <c r="Q143" s="13"/>
      <c r="R143" s="13"/>
      <c r="S143" s="20">
        <f t="shared" si="2"/>
        <v>5222556</v>
      </c>
    </row>
    <row r="144" spans="1:19" ht="14.4" customHeight="1" x14ac:dyDescent="0.35">
      <c r="A144" s="300"/>
      <c r="B144" s="304"/>
      <c r="C144" s="8" t="s">
        <v>113</v>
      </c>
      <c r="D144" s="8"/>
      <c r="E144" s="14"/>
      <c r="F144" s="14"/>
      <c r="G144" s="14"/>
      <c r="H144" s="14"/>
      <c r="I144" s="10"/>
      <c r="J144" s="10">
        <v>3504382</v>
      </c>
      <c r="K144" s="13"/>
      <c r="L144" s="10"/>
      <c r="M144" s="10"/>
      <c r="N144" s="13"/>
      <c r="O144" s="10"/>
      <c r="P144" s="10"/>
      <c r="Q144" s="13"/>
      <c r="R144" s="13"/>
      <c r="S144" s="20">
        <f t="shared" si="2"/>
        <v>3504382</v>
      </c>
    </row>
    <row r="145" spans="1:19" ht="29" x14ac:dyDescent="0.35">
      <c r="A145" s="300"/>
      <c r="B145" s="304"/>
      <c r="C145" s="8" t="s">
        <v>122</v>
      </c>
      <c r="D145" s="8"/>
      <c r="E145" s="14"/>
      <c r="F145" s="14"/>
      <c r="G145" s="14"/>
      <c r="H145" s="14"/>
      <c r="I145" s="10"/>
      <c r="J145" s="10">
        <v>2880852</v>
      </c>
      <c r="K145" s="13"/>
      <c r="L145" s="10"/>
      <c r="M145" s="10"/>
      <c r="N145" s="13"/>
      <c r="O145" s="10"/>
      <c r="P145" s="10"/>
      <c r="Q145" s="13"/>
      <c r="R145" s="13"/>
      <c r="S145" s="20">
        <f t="shared" si="2"/>
        <v>2880852</v>
      </c>
    </row>
    <row r="146" spans="1:19" x14ac:dyDescent="0.35">
      <c r="A146" s="300"/>
      <c r="B146" s="304"/>
      <c r="C146" s="8" t="s">
        <v>111</v>
      </c>
      <c r="D146" s="8"/>
      <c r="E146" s="14"/>
      <c r="F146" s="14"/>
      <c r="G146" s="14"/>
      <c r="H146" s="14"/>
      <c r="I146" s="10"/>
      <c r="J146" s="10">
        <v>1142177</v>
      </c>
      <c r="K146" s="13"/>
      <c r="L146" s="10"/>
      <c r="M146" s="10"/>
      <c r="N146" s="13"/>
      <c r="O146" s="10"/>
      <c r="P146" s="10"/>
      <c r="Q146" s="13"/>
      <c r="R146" s="13"/>
      <c r="S146" s="20">
        <f t="shared" si="2"/>
        <v>1142177</v>
      </c>
    </row>
    <row r="147" spans="1:19" ht="29" x14ac:dyDescent="0.35">
      <c r="A147" s="300"/>
      <c r="B147" s="304"/>
      <c r="C147" s="8" t="s">
        <v>120</v>
      </c>
      <c r="D147" s="8"/>
      <c r="E147" s="14"/>
      <c r="F147" s="14"/>
      <c r="G147" s="14"/>
      <c r="H147" s="14"/>
      <c r="I147" s="10"/>
      <c r="J147" s="10">
        <v>615409</v>
      </c>
      <c r="K147" s="13"/>
      <c r="L147" s="10"/>
      <c r="M147" s="10"/>
      <c r="N147" s="13"/>
      <c r="O147" s="10"/>
      <c r="P147" s="10"/>
      <c r="Q147" s="13"/>
      <c r="R147" s="13"/>
      <c r="S147" s="20">
        <f t="shared" si="2"/>
        <v>615409</v>
      </c>
    </row>
    <row r="148" spans="1:19" x14ac:dyDescent="0.35">
      <c r="A148" s="300"/>
      <c r="B148" s="304"/>
      <c r="C148" s="8" t="s">
        <v>110</v>
      </c>
      <c r="D148" s="8"/>
      <c r="E148" s="14"/>
      <c r="F148" s="14"/>
      <c r="G148" s="14"/>
      <c r="H148" s="14"/>
      <c r="I148" s="10"/>
      <c r="J148" s="10">
        <v>601092</v>
      </c>
      <c r="K148" s="13"/>
      <c r="L148" s="10"/>
      <c r="M148" s="10"/>
      <c r="N148" s="13"/>
      <c r="O148" s="10"/>
      <c r="P148" s="10"/>
      <c r="Q148" s="13"/>
      <c r="R148" s="13"/>
      <c r="S148" s="20">
        <f t="shared" si="2"/>
        <v>601092</v>
      </c>
    </row>
    <row r="149" spans="1:19" ht="14.4" customHeight="1" x14ac:dyDescent="0.35">
      <c r="A149" s="300"/>
      <c r="B149" s="304"/>
      <c r="C149" s="8" t="s">
        <v>117</v>
      </c>
      <c r="D149" s="8"/>
      <c r="E149" s="14"/>
      <c r="F149" s="14"/>
      <c r="G149" s="14"/>
      <c r="H149" s="14"/>
      <c r="I149" s="10"/>
      <c r="J149" s="10">
        <v>533040</v>
      </c>
      <c r="K149" s="13"/>
      <c r="L149" s="10"/>
      <c r="M149" s="10"/>
      <c r="N149" s="13"/>
      <c r="O149" s="10"/>
      <c r="P149" s="10"/>
      <c r="Q149" s="13"/>
      <c r="R149" s="13"/>
      <c r="S149" s="20">
        <f t="shared" si="2"/>
        <v>533040</v>
      </c>
    </row>
    <row r="150" spans="1:19" ht="14.4" customHeight="1" x14ac:dyDescent="0.35">
      <c r="A150" s="300"/>
      <c r="B150" s="304"/>
      <c r="C150" s="8" t="s">
        <v>109</v>
      </c>
      <c r="D150" s="8"/>
      <c r="E150" s="14"/>
      <c r="F150" s="14"/>
      <c r="G150" s="14"/>
      <c r="H150" s="14"/>
      <c r="I150" s="10"/>
      <c r="J150" s="10">
        <v>452360</v>
      </c>
      <c r="K150" s="13"/>
      <c r="L150" s="10"/>
      <c r="M150" s="10"/>
      <c r="N150" s="13"/>
      <c r="O150" s="10"/>
      <c r="P150" s="10"/>
      <c r="Q150" s="13"/>
      <c r="R150" s="13"/>
      <c r="S150" s="20">
        <f t="shared" si="2"/>
        <v>452360</v>
      </c>
    </row>
    <row r="151" spans="1:19" ht="14.4" customHeight="1" x14ac:dyDescent="0.35">
      <c r="A151" s="300"/>
      <c r="B151" s="304"/>
      <c r="C151" s="8" t="s">
        <v>121</v>
      </c>
      <c r="D151" s="8"/>
      <c r="E151" s="14"/>
      <c r="F151" s="14"/>
      <c r="G151" s="14"/>
      <c r="H151" s="14"/>
      <c r="I151" s="10"/>
      <c r="J151" s="10">
        <v>421622</v>
      </c>
      <c r="K151" s="13"/>
      <c r="L151" s="10"/>
      <c r="M151" s="10"/>
      <c r="N151" s="13"/>
      <c r="O151" s="10"/>
      <c r="P151" s="10"/>
      <c r="Q151" s="13"/>
      <c r="R151" s="13"/>
      <c r="S151" s="20">
        <f t="shared" si="2"/>
        <v>421622</v>
      </c>
    </row>
    <row r="152" spans="1:19" ht="14.4" customHeight="1" x14ac:dyDescent="0.35">
      <c r="A152" s="300"/>
      <c r="B152" s="304"/>
      <c r="C152" s="8" t="s">
        <v>107</v>
      </c>
      <c r="D152" s="8"/>
      <c r="E152" s="14"/>
      <c r="F152" s="14"/>
      <c r="G152" s="14"/>
      <c r="H152" s="14"/>
      <c r="I152" s="10"/>
      <c r="J152" s="10">
        <v>426674</v>
      </c>
      <c r="K152" s="13"/>
      <c r="L152" s="10"/>
      <c r="M152" s="10"/>
      <c r="N152" s="13"/>
      <c r="O152" s="10"/>
      <c r="P152" s="10"/>
      <c r="Q152" s="13"/>
      <c r="R152" s="13"/>
      <c r="S152" s="20">
        <f t="shared" si="2"/>
        <v>426674</v>
      </c>
    </row>
    <row r="153" spans="1:19" ht="14.4" customHeight="1" x14ac:dyDescent="0.35">
      <c r="A153" s="300"/>
      <c r="B153" s="304"/>
      <c r="C153" s="8" t="s">
        <v>119</v>
      </c>
      <c r="D153" s="8"/>
      <c r="E153" s="14"/>
      <c r="F153" s="14"/>
      <c r="G153" s="14"/>
      <c r="H153" s="14"/>
      <c r="I153" s="10"/>
      <c r="J153" s="10">
        <v>330320</v>
      </c>
      <c r="K153" s="13"/>
      <c r="L153" s="10"/>
      <c r="M153" s="10"/>
      <c r="N153" s="13"/>
      <c r="O153" s="10"/>
      <c r="P153" s="10"/>
      <c r="Q153" s="13"/>
      <c r="R153" s="13"/>
      <c r="S153" s="20">
        <f t="shared" si="2"/>
        <v>330320</v>
      </c>
    </row>
    <row r="154" spans="1:19" ht="14.4" customHeight="1" x14ac:dyDescent="0.35">
      <c r="A154" s="300"/>
      <c r="B154" s="304"/>
      <c r="C154" s="8" t="s">
        <v>123</v>
      </c>
      <c r="D154" s="8"/>
      <c r="E154" s="14"/>
      <c r="F154" s="14"/>
      <c r="G154" s="14"/>
      <c r="H154" s="14"/>
      <c r="I154" s="10"/>
      <c r="J154" s="10">
        <v>266820</v>
      </c>
      <c r="K154" s="13"/>
      <c r="L154" s="10"/>
      <c r="M154" s="10"/>
      <c r="N154" s="13"/>
      <c r="O154" s="10"/>
      <c r="P154" s="10"/>
      <c r="Q154" s="13"/>
      <c r="R154" s="13"/>
      <c r="S154" s="20">
        <f t="shared" si="2"/>
        <v>266820</v>
      </c>
    </row>
    <row r="155" spans="1:19" ht="14.4" customHeight="1" x14ac:dyDescent="0.35">
      <c r="A155" s="300"/>
      <c r="B155" s="304"/>
      <c r="C155" s="8" t="s">
        <v>106</v>
      </c>
      <c r="D155" s="8"/>
      <c r="E155" s="14"/>
      <c r="F155" s="14"/>
      <c r="G155" s="14"/>
      <c r="H155" s="14"/>
      <c r="I155" s="10"/>
      <c r="J155" s="10">
        <v>237728</v>
      </c>
      <c r="K155" s="13"/>
      <c r="L155" s="10"/>
      <c r="M155" s="10"/>
      <c r="N155" s="13"/>
      <c r="O155" s="10"/>
      <c r="P155" s="10"/>
      <c r="Q155" s="13"/>
      <c r="R155" s="13"/>
      <c r="S155" s="20">
        <f t="shared" si="2"/>
        <v>237728</v>
      </c>
    </row>
    <row r="156" spans="1:19" ht="14.4" customHeight="1" x14ac:dyDescent="0.35">
      <c r="A156" s="300"/>
      <c r="B156" s="304"/>
      <c r="C156" s="8" t="s">
        <v>118</v>
      </c>
      <c r="D156" s="8"/>
      <c r="E156" s="14"/>
      <c r="F156" s="14"/>
      <c r="G156" s="14"/>
      <c r="H156" s="14"/>
      <c r="I156" s="10"/>
      <c r="J156" s="10">
        <v>197364</v>
      </c>
      <c r="K156" s="13"/>
      <c r="L156" s="10"/>
      <c r="M156" s="10"/>
      <c r="N156" s="13"/>
      <c r="O156" s="10"/>
      <c r="P156" s="10"/>
      <c r="Q156" s="13"/>
      <c r="R156" s="13"/>
      <c r="S156" s="20">
        <f t="shared" si="2"/>
        <v>197364</v>
      </c>
    </row>
    <row r="157" spans="1:19" ht="29" x14ac:dyDescent="0.35">
      <c r="A157" s="300"/>
      <c r="B157" s="304"/>
      <c r="C157" s="8" t="s">
        <v>112</v>
      </c>
      <c r="D157" s="8"/>
      <c r="E157" s="14"/>
      <c r="F157" s="14"/>
      <c r="G157" s="14"/>
      <c r="H157" s="14"/>
      <c r="I157" s="10"/>
      <c r="J157" s="10">
        <v>600571.91</v>
      </c>
      <c r="K157" s="13"/>
      <c r="L157" s="10"/>
      <c r="M157" s="10"/>
      <c r="N157" s="13"/>
      <c r="O157" s="10"/>
      <c r="P157" s="10"/>
      <c r="Q157" s="13"/>
      <c r="R157" s="13"/>
      <c r="S157" s="20">
        <f t="shared" si="2"/>
        <v>600571.91</v>
      </c>
    </row>
    <row r="158" spans="1:19" hidden="1" x14ac:dyDescent="0.35">
      <c r="A158" s="7"/>
      <c r="B158" s="5"/>
      <c r="C158" s="8"/>
      <c r="D158" s="8"/>
      <c r="E158" s="14"/>
      <c r="F158" s="14"/>
      <c r="G158" s="14"/>
      <c r="H158" s="14"/>
      <c r="I158" s="10"/>
      <c r="J158" s="10"/>
      <c r="K158" s="13"/>
      <c r="L158" s="10"/>
      <c r="M158" s="10"/>
      <c r="N158" s="13"/>
      <c r="O158" s="10"/>
      <c r="P158" s="10"/>
      <c r="Q158" s="13"/>
      <c r="R158" s="13"/>
      <c r="S158" s="9">
        <f t="shared" si="2"/>
        <v>0</v>
      </c>
    </row>
    <row r="159" spans="1:19" x14ac:dyDescent="0.35">
      <c r="A159" s="299" t="s">
        <v>14</v>
      </c>
      <c r="B159" s="298" t="s">
        <v>27</v>
      </c>
      <c r="C159" s="8" t="s">
        <v>126</v>
      </c>
      <c r="D159" s="8"/>
      <c r="E159" s="14">
        <v>514000</v>
      </c>
      <c r="F159" s="14"/>
      <c r="G159" s="14"/>
      <c r="H159" s="14"/>
      <c r="I159" s="10"/>
      <c r="J159" s="10"/>
      <c r="K159" s="13"/>
      <c r="L159" s="10"/>
      <c r="M159" s="10"/>
      <c r="N159" s="13"/>
      <c r="O159" s="10"/>
      <c r="P159" s="10"/>
      <c r="Q159" s="13"/>
      <c r="R159" s="13"/>
      <c r="S159" s="20">
        <f t="shared" si="2"/>
        <v>514000</v>
      </c>
    </row>
    <row r="160" spans="1:19" x14ac:dyDescent="0.35">
      <c r="A160" s="299"/>
      <c r="B160" s="298"/>
      <c r="C160" s="8" t="s">
        <v>125</v>
      </c>
      <c r="D160" s="8"/>
      <c r="E160" s="14">
        <v>319000</v>
      </c>
      <c r="F160" s="14"/>
      <c r="G160" s="14"/>
      <c r="H160" s="14"/>
      <c r="I160" s="10"/>
      <c r="J160" s="10"/>
      <c r="K160" s="13"/>
      <c r="L160" s="10"/>
      <c r="M160" s="10"/>
      <c r="N160" s="13"/>
      <c r="O160" s="10"/>
      <c r="P160" s="10"/>
      <c r="Q160" s="13"/>
      <c r="R160" s="13"/>
      <c r="S160" s="20">
        <f t="shared" si="2"/>
        <v>319000</v>
      </c>
    </row>
    <row r="161" spans="1:19" x14ac:dyDescent="0.35">
      <c r="A161" s="299"/>
      <c r="B161" s="298"/>
      <c r="C161" s="8" t="s">
        <v>127</v>
      </c>
      <c r="D161" s="8"/>
      <c r="E161" s="14">
        <v>228000</v>
      </c>
      <c r="F161" s="14"/>
      <c r="G161" s="14"/>
      <c r="H161" s="14"/>
      <c r="I161" s="10"/>
      <c r="J161" s="10"/>
      <c r="K161" s="13"/>
      <c r="L161" s="10"/>
      <c r="M161" s="10"/>
      <c r="N161" s="13"/>
      <c r="O161" s="10"/>
      <c r="P161" s="10"/>
      <c r="Q161" s="13"/>
      <c r="R161" s="13"/>
      <c r="S161" s="20">
        <f t="shared" si="2"/>
        <v>228000</v>
      </c>
    </row>
    <row r="162" spans="1:19" x14ac:dyDescent="0.35">
      <c r="A162" s="299"/>
      <c r="B162" s="298"/>
      <c r="C162" s="8" t="s">
        <v>128</v>
      </c>
      <c r="D162" s="8"/>
      <c r="E162" s="14">
        <v>131000</v>
      </c>
      <c r="F162" s="14"/>
      <c r="G162" s="14"/>
      <c r="H162" s="14"/>
      <c r="I162" s="10"/>
      <c r="J162" s="10"/>
      <c r="K162" s="13"/>
      <c r="L162" s="10"/>
      <c r="M162" s="10"/>
      <c r="N162" s="13"/>
      <c r="O162" s="10"/>
      <c r="P162" s="10"/>
      <c r="Q162" s="13"/>
      <c r="R162" s="13"/>
      <c r="S162" s="20">
        <f t="shared" si="2"/>
        <v>131000</v>
      </c>
    </row>
    <row r="163" spans="1:19" x14ac:dyDescent="0.35">
      <c r="A163" s="299"/>
      <c r="B163" s="298"/>
      <c r="C163" s="8" t="s">
        <v>124</v>
      </c>
      <c r="D163" s="8"/>
      <c r="E163" s="14">
        <v>110000</v>
      </c>
      <c r="F163" s="14"/>
      <c r="G163" s="14"/>
      <c r="H163" s="14"/>
      <c r="I163" s="10"/>
      <c r="J163" s="10"/>
      <c r="K163" s="13"/>
      <c r="L163" s="10"/>
      <c r="M163" s="10"/>
      <c r="N163" s="13"/>
      <c r="O163" s="10"/>
      <c r="P163" s="10"/>
      <c r="Q163" s="13"/>
      <c r="R163" s="13"/>
      <c r="S163" s="20">
        <f t="shared" si="2"/>
        <v>110000</v>
      </c>
    </row>
    <row r="164" spans="1:19" hidden="1" x14ac:dyDescent="0.35">
      <c r="A164" s="7"/>
      <c r="B164" s="5"/>
      <c r="C164" s="8"/>
      <c r="D164" s="8"/>
      <c r="E164" s="14"/>
      <c r="F164" s="14"/>
      <c r="G164" s="14"/>
      <c r="H164" s="14"/>
      <c r="I164" s="10"/>
      <c r="J164" s="10"/>
      <c r="K164" s="13"/>
      <c r="L164" s="10"/>
      <c r="M164" s="10"/>
      <c r="N164" s="13"/>
      <c r="O164" s="10"/>
      <c r="P164" s="10"/>
      <c r="Q164" s="13"/>
      <c r="R164" s="13"/>
      <c r="S164" s="9">
        <f t="shared" si="2"/>
        <v>0</v>
      </c>
    </row>
    <row r="165" spans="1:19" x14ac:dyDescent="0.35">
      <c r="A165" s="299" t="s">
        <v>15</v>
      </c>
      <c r="B165" s="298" t="s">
        <v>27</v>
      </c>
      <c r="C165" s="8" t="s">
        <v>129</v>
      </c>
      <c r="D165" s="8"/>
      <c r="E165" s="14"/>
      <c r="F165" s="14"/>
      <c r="G165" s="14">
        <v>6465000</v>
      </c>
      <c r="H165" s="14"/>
      <c r="I165" s="10"/>
      <c r="J165" s="10"/>
      <c r="K165" s="13"/>
      <c r="L165" s="10"/>
      <c r="M165" s="10"/>
      <c r="N165" s="13"/>
      <c r="O165" s="10"/>
      <c r="P165" s="10"/>
      <c r="Q165" s="13"/>
      <c r="R165" s="13"/>
      <c r="S165" s="20">
        <f t="shared" si="2"/>
        <v>6465000</v>
      </c>
    </row>
    <row r="166" spans="1:19" x14ac:dyDescent="0.35">
      <c r="A166" s="299"/>
      <c r="B166" s="298"/>
      <c r="C166" s="8" t="s">
        <v>130</v>
      </c>
      <c r="D166" s="8"/>
      <c r="E166" s="14"/>
      <c r="F166" s="14"/>
      <c r="G166" s="14">
        <v>5065000</v>
      </c>
      <c r="H166" s="14"/>
      <c r="I166" s="10"/>
      <c r="J166" s="10"/>
      <c r="K166" s="13"/>
      <c r="L166" s="10"/>
      <c r="M166" s="10"/>
      <c r="N166" s="13"/>
      <c r="O166" s="10"/>
      <c r="P166" s="10"/>
      <c r="Q166" s="13"/>
      <c r="R166" s="13"/>
      <c r="S166" s="20">
        <f t="shared" si="2"/>
        <v>5065000</v>
      </c>
    </row>
    <row r="167" spans="1:19" x14ac:dyDescent="0.35">
      <c r="A167" s="299"/>
      <c r="B167" s="298"/>
      <c r="C167" s="8" t="s">
        <v>131</v>
      </c>
      <c r="D167" s="8"/>
      <c r="E167" s="14"/>
      <c r="F167" s="14"/>
      <c r="G167" s="14">
        <v>579000</v>
      </c>
      <c r="H167" s="14"/>
      <c r="I167" s="10"/>
      <c r="J167" s="10"/>
      <c r="K167" s="13"/>
      <c r="L167" s="10"/>
      <c r="M167" s="10"/>
      <c r="N167" s="13"/>
      <c r="O167" s="10"/>
      <c r="P167" s="10"/>
      <c r="Q167" s="13"/>
      <c r="R167" s="13"/>
      <c r="S167" s="20">
        <f t="shared" si="2"/>
        <v>579000</v>
      </c>
    </row>
    <row r="168" spans="1:19" x14ac:dyDescent="0.35">
      <c r="A168" s="299"/>
      <c r="B168" s="298"/>
      <c r="C168" s="8" t="s">
        <v>133</v>
      </c>
      <c r="D168" s="8"/>
      <c r="E168" s="14"/>
      <c r="F168" s="14"/>
      <c r="G168" s="14">
        <v>199000</v>
      </c>
      <c r="H168" s="14"/>
      <c r="I168" s="10"/>
      <c r="J168" s="10"/>
      <c r="K168" s="13"/>
      <c r="L168" s="10"/>
      <c r="M168" s="10"/>
      <c r="N168" s="13"/>
      <c r="O168" s="10"/>
      <c r="P168" s="10"/>
      <c r="Q168" s="13"/>
      <c r="R168" s="13"/>
      <c r="S168" s="20">
        <f t="shared" si="2"/>
        <v>199000</v>
      </c>
    </row>
    <row r="169" spans="1:19" x14ac:dyDescent="0.35">
      <c r="A169" s="299"/>
      <c r="B169" s="298"/>
      <c r="C169" s="8" t="s">
        <v>132</v>
      </c>
      <c r="D169" s="8"/>
      <c r="E169" s="14"/>
      <c r="F169" s="14"/>
      <c r="G169" s="14">
        <v>320000</v>
      </c>
      <c r="H169" s="14"/>
      <c r="I169" s="10"/>
      <c r="J169" s="10"/>
      <c r="K169" s="13"/>
      <c r="L169" s="10"/>
      <c r="M169" s="10"/>
      <c r="N169" s="13"/>
      <c r="O169" s="10"/>
      <c r="P169" s="10"/>
      <c r="Q169" s="13"/>
      <c r="R169" s="13"/>
      <c r="S169" s="20">
        <f t="shared" si="2"/>
        <v>320000</v>
      </c>
    </row>
    <row r="170" spans="1:19" x14ac:dyDescent="0.35">
      <c r="A170" s="299"/>
      <c r="B170" s="298"/>
      <c r="C170" s="8"/>
      <c r="D170" s="8"/>
      <c r="E170" s="14"/>
      <c r="F170" s="14"/>
      <c r="G170" s="22">
        <f>SUM(G165:G169)</f>
        <v>12628000</v>
      </c>
      <c r="H170" s="14"/>
      <c r="I170" s="10"/>
      <c r="J170" s="10"/>
      <c r="K170" s="13"/>
      <c r="L170" s="10"/>
      <c r="M170" s="10"/>
      <c r="N170" s="13"/>
      <c r="O170" s="10"/>
      <c r="P170" s="10"/>
      <c r="Q170" s="13"/>
      <c r="R170" s="13"/>
      <c r="S170" s="20">
        <f t="shared" si="2"/>
        <v>12628000</v>
      </c>
    </row>
    <row r="171" spans="1:19" x14ac:dyDescent="0.35">
      <c r="A171" s="299"/>
      <c r="B171" s="298" t="s">
        <v>271</v>
      </c>
      <c r="C171" s="8" t="s">
        <v>272</v>
      </c>
      <c r="D171" s="8"/>
      <c r="E171" s="14"/>
      <c r="F171" s="14"/>
      <c r="G171" s="14">
        <v>1135000</v>
      </c>
      <c r="H171" s="14"/>
      <c r="I171" s="10"/>
      <c r="J171" s="10"/>
      <c r="K171" s="13"/>
      <c r="L171" s="10"/>
      <c r="M171" s="10"/>
      <c r="N171" s="13"/>
      <c r="O171" s="10"/>
      <c r="P171" s="10"/>
      <c r="Q171" s="13"/>
      <c r="R171" s="13"/>
      <c r="S171" s="20">
        <f t="shared" si="2"/>
        <v>1135000</v>
      </c>
    </row>
    <row r="172" spans="1:19" x14ac:dyDescent="0.35">
      <c r="A172" s="299"/>
      <c r="B172" s="298"/>
      <c r="C172" s="8" t="s">
        <v>273</v>
      </c>
      <c r="D172" s="8"/>
      <c r="E172" s="14"/>
      <c r="F172" s="14"/>
      <c r="G172" s="14"/>
      <c r="H172" s="14"/>
      <c r="I172" s="10"/>
      <c r="J172" s="10"/>
      <c r="K172" s="13"/>
      <c r="L172" s="10"/>
      <c r="M172" s="10"/>
      <c r="N172" s="13"/>
      <c r="O172" s="10"/>
      <c r="P172" s="10"/>
      <c r="Q172" s="13"/>
      <c r="R172" s="13">
        <v>1076000</v>
      </c>
      <c r="S172" s="20">
        <f t="shared" si="2"/>
        <v>1076000</v>
      </c>
    </row>
    <row r="173" spans="1:19" x14ac:dyDescent="0.35">
      <c r="A173" s="299"/>
      <c r="B173" s="298"/>
      <c r="C173" s="8" t="s">
        <v>274</v>
      </c>
      <c r="D173" s="8"/>
      <c r="E173" s="14"/>
      <c r="F173" s="14"/>
      <c r="G173" s="14"/>
      <c r="H173" s="14"/>
      <c r="I173" s="10"/>
      <c r="J173" s="10"/>
      <c r="K173" s="13"/>
      <c r="L173" s="10"/>
      <c r="M173" s="10"/>
      <c r="N173" s="13"/>
      <c r="O173" s="10"/>
      <c r="P173" s="10"/>
      <c r="Q173" s="13"/>
      <c r="R173" s="13">
        <v>842000</v>
      </c>
      <c r="S173" s="20">
        <f t="shared" si="2"/>
        <v>842000</v>
      </c>
    </row>
    <row r="174" spans="1:19" x14ac:dyDescent="0.35">
      <c r="A174" s="299"/>
      <c r="B174" s="298"/>
      <c r="C174" s="8" t="s">
        <v>275</v>
      </c>
      <c r="D174" s="8"/>
      <c r="E174" s="14"/>
      <c r="F174" s="14"/>
      <c r="G174" s="14"/>
      <c r="H174" s="14"/>
      <c r="I174" s="10"/>
      <c r="J174" s="10"/>
      <c r="K174" s="13"/>
      <c r="L174" s="10"/>
      <c r="M174" s="10"/>
      <c r="N174" s="13"/>
      <c r="O174" s="10"/>
      <c r="P174" s="10"/>
      <c r="Q174" s="13"/>
      <c r="R174" s="13">
        <v>288000</v>
      </c>
      <c r="S174" s="20">
        <f t="shared" si="2"/>
        <v>288000</v>
      </c>
    </row>
    <row r="175" spans="1:19" x14ac:dyDescent="0.35">
      <c r="A175" s="299"/>
      <c r="B175" s="298"/>
      <c r="C175" s="8" t="s">
        <v>276</v>
      </c>
      <c r="D175" s="8"/>
      <c r="E175" s="14"/>
      <c r="F175" s="14"/>
      <c r="G175" s="14"/>
      <c r="H175" s="14"/>
      <c r="I175" s="10"/>
      <c r="J175" s="10"/>
      <c r="K175" s="13"/>
      <c r="L175" s="10"/>
      <c r="M175" s="10"/>
      <c r="N175" s="13"/>
      <c r="O175" s="10"/>
      <c r="P175" s="10"/>
      <c r="Q175" s="13"/>
      <c r="R175" s="13">
        <v>225000</v>
      </c>
      <c r="S175" s="20">
        <f t="shared" si="2"/>
        <v>225000</v>
      </c>
    </row>
    <row r="176" spans="1:19" x14ac:dyDescent="0.35">
      <c r="A176" s="299"/>
      <c r="B176" s="5" t="s">
        <v>277</v>
      </c>
      <c r="C176" s="8" t="s">
        <v>278</v>
      </c>
      <c r="D176" s="8"/>
      <c r="E176" s="14"/>
      <c r="F176" s="14"/>
      <c r="G176" s="14">
        <v>320000</v>
      </c>
      <c r="H176" s="14"/>
      <c r="I176" s="10"/>
      <c r="J176" s="10"/>
      <c r="K176" s="13"/>
      <c r="L176" s="10"/>
      <c r="M176" s="10"/>
      <c r="N176" s="13"/>
      <c r="O176" s="10"/>
      <c r="P176" s="10"/>
      <c r="Q176" s="13"/>
      <c r="R176" s="13">
        <v>134000</v>
      </c>
      <c r="S176" s="20">
        <f t="shared" si="2"/>
        <v>454000</v>
      </c>
    </row>
    <row r="177" spans="1:19" x14ac:dyDescent="0.35">
      <c r="A177" s="299"/>
      <c r="B177" s="298" t="s">
        <v>279</v>
      </c>
      <c r="C177" s="8" t="s">
        <v>280</v>
      </c>
      <c r="D177" s="8"/>
      <c r="E177" s="14"/>
      <c r="F177" s="14"/>
      <c r="G177" s="14">
        <v>597000</v>
      </c>
      <c r="H177" s="14"/>
      <c r="I177" s="10"/>
      <c r="J177" s="10"/>
      <c r="K177" s="13"/>
      <c r="L177" s="10"/>
      <c r="M177" s="10"/>
      <c r="N177" s="13"/>
      <c r="O177" s="10"/>
      <c r="P177" s="10"/>
      <c r="Q177" s="13"/>
      <c r="R177" s="13"/>
      <c r="S177" s="20">
        <f t="shared" si="2"/>
        <v>597000</v>
      </c>
    </row>
    <row r="178" spans="1:19" x14ac:dyDescent="0.35">
      <c r="A178" s="299"/>
      <c r="B178" s="298"/>
      <c r="C178" s="8" t="s">
        <v>281</v>
      </c>
      <c r="D178" s="8"/>
      <c r="E178" s="14"/>
      <c r="F178" s="14"/>
      <c r="G178" s="14"/>
      <c r="H178" s="14"/>
      <c r="I178" s="10"/>
      <c r="J178" s="10"/>
      <c r="K178" s="13"/>
      <c r="L178" s="10"/>
      <c r="M178" s="10"/>
      <c r="N178" s="13"/>
      <c r="O178" s="10"/>
      <c r="P178" s="10"/>
      <c r="Q178" s="13">
        <v>217000</v>
      </c>
      <c r="R178" s="13"/>
      <c r="S178" s="20">
        <f t="shared" si="2"/>
        <v>217000</v>
      </c>
    </row>
    <row r="179" spans="1:19" x14ac:dyDescent="0.35">
      <c r="A179" s="299"/>
      <c r="B179" s="298"/>
      <c r="C179" s="8" t="s">
        <v>282</v>
      </c>
      <c r="D179" s="8"/>
      <c r="E179" s="14"/>
      <c r="F179" s="14"/>
      <c r="G179" s="14"/>
      <c r="H179" s="14"/>
      <c r="I179" s="10"/>
      <c r="J179" s="10"/>
      <c r="K179" s="13"/>
      <c r="L179" s="10"/>
      <c r="M179" s="10"/>
      <c r="N179" s="13"/>
      <c r="O179" s="10"/>
      <c r="P179" s="10"/>
      <c r="Q179" s="13"/>
      <c r="R179" s="13">
        <v>203000</v>
      </c>
      <c r="S179" s="20">
        <f t="shared" si="2"/>
        <v>203000</v>
      </c>
    </row>
    <row r="180" spans="1:19" x14ac:dyDescent="0.35">
      <c r="A180" s="299"/>
      <c r="B180" s="5" t="s">
        <v>283</v>
      </c>
      <c r="C180" s="8" t="s">
        <v>284</v>
      </c>
      <c r="D180" s="8"/>
      <c r="E180" s="14"/>
      <c r="F180" s="14"/>
      <c r="G180" s="14">
        <v>442000</v>
      </c>
      <c r="H180" s="14"/>
      <c r="I180" s="10"/>
      <c r="J180" s="10"/>
      <c r="K180" s="13"/>
      <c r="L180" s="10"/>
      <c r="M180" s="10"/>
      <c r="N180" s="13"/>
      <c r="O180" s="10"/>
      <c r="P180" s="10"/>
      <c r="Q180" s="13"/>
      <c r="R180" s="13"/>
      <c r="S180" s="20">
        <f t="shared" si="2"/>
        <v>442000</v>
      </c>
    </row>
    <row r="181" spans="1:19" hidden="1" x14ac:dyDescent="0.35">
      <c r="A181" s="7"/>
      <c r="B181" s="5"/>
      <c r="C181" s="8"/>
      <c r="D181" s="8"/>
      <c r="E181" s="14"/>
      <c r="F181" s="14"/>
      <c r="G181" s="14"/>
      <c r="H181" s="14"/>
      <c r="I181" s="10"/>
      <c r="J181" s="10"/>
      <c r="K181" s="13"/>
      <c r="L181" s="10"/>
      <c r="M181" s="10"/>
      <c r="N181" s="13"/>
      <c r="O181" s="10"/>
      <c r="P181" s="10"/>
      <c r="Q181" s="13"/>
      <c r="R181" s="13"/>
      <c r="S181" s="9">
        <f t="shared" si="2"/>
        <v>0</v>
      </c>
    </row>
    <row r="182" spans="1:19" x14ac:dyDescent="0.35">
      <c r="A182" s="300" t="s">
        <v>26</v>
      </c>
      <c r="B182" s="298" t="s">
        <v>27</v>
      </c>
      <c r="C182" s="8" t="s">
        <v>134</v>
      </c>
      <c r="D182" s="8" t="s">
        <v>285</v>
      </c>
      <c r="E182" s="14"/>
      <c r="F182" s="14"/>
      <c r="G182" s="14"/>
      <c r="H182" s="14"/>
      <c r="I182" s="10"/>
      <c r="J182" s="10"/>
      <c r="K182" s="13"/>
      <c r="L182" s="10"/>
      <c r="M182" s="10"/>
      <c r="N182" s="13"/>
      <c r="O182" s="10"/>
      <c r="P182" s="10">
        <v>406758</v>
      </c>
      <c r="Q182" s="13"/>
      <c r="R182" s="13"/>
      <c r="S182" s="20">
        <f t="shared" si="2"/>
        <v>406758</v>
      </c>
    </row>
    <row r="183" spans="1:19" x14ac:dyDescent="0.35">
      <c r="A183" s="300"/>
      <c r="B183" s="298"/>
      <c r="C183" s="8" t="s">
        <v>135</v>
      </c>
      <c r="D183" s="8" t="s">
        <v>286</v>
      </c>
      <c r="E183" s="14"/>
      <c r="F183" s="14"/>
      <c r="G183" s="14"/>
      <c r="H183" s="14"/>
      <c r="I183" s="10"/>
      <c r="J183" s="10"/>
      <c r="K183" s="13"/>
      <c r="L183" s="10"/>
      <c r="M183" s="10"/>
      <c r="N183" s="13"/>
      <c r="O183" s="10"/>
      <c r="P183" s="10">
        <v>2533750</v>
      </c>
      <c r="Q183" s="13"/>
      <c r="R183" s="13"/>
      <c r="S183" s="20">
        <f t="shared" si="2"/>
        <v>2533750</v>
      </c>
    </row>
    <row r="184" spans="1:19" x14ac:dyDescent="0.35">
      <c r="A184" s="300"/>
      <c r="B184" s="298"/>
      <c r="C184" s="8" t="s">
        <v>136</v>
      </c>
      <c r="D184" s="8" t="s">
        <v>285</v>
      </c>
      <c r="E184" s="14"/>
      <c r="F184" s="14"/>
      <c r="G184" s="14"/>
      <c r="H184" s="14"/>
      <c r="I184" s="10"/>
      <c r="J184" s="10"/>
      <c r="K184" s="13"/>
      <c r="L184" s="10"/>
      <c r="M184" s="10"/>
      <c r="N184" s="13"/>
      <c r="O184" s="10"/>
      <c r="P184" s="10">
        <v>233580</v>
      </c>
      <c r="Q184" s="13"/>
      <c r="R184" s="13"/>
      <c r="S184" s="20">
        <f t="shared" si="2"/>
        <v>233580</v>
      </c>
    </row>
    <row r="185" spans="1:19" x14ac:dyDescent="0.35">
      <c r="A185" s="300"/>
      <c r="B185" s="298"/>
      <c r="C185" s="302" t="s">
        <v>137</v>
      </c>
      <c r="D185" s="8" t="s">
        <v>287</v>
      </c>
      <c r="E185" s="14"/>
      <c r="F185" s="14"/>
      <c r="G185" s="14"/>
      <c r="H185" s="14"/>
      <c r="I185" s="10"/>
      <c r="J185" s="10"/>
      <c r="K185" s="13"/>
      <c r="L185" s="10"/>
      <c r="M185" s="10"/>
      <c r="N185" s="13"/>
      <c r="O185" s="10"/>
      <c r="P185" s="10">
        <v>12824</v>
      </c>
      <c r="Q185" s="13"/>
      <c r="R185" s="13"/>
      <c r="S185" s="20">
        <f t="shared" si="2"/>
        <v>12824</v>
      </c>
    </row>
    <row r="186" spans="1:19" x14ac:dyDescent="0.35">
      <c r="A186" s="300"/>
      <c r="B186" s="298"/>
      <c r="C186" s="302"/>
      <c r="D186" s="8" t="s">
        <v>286</v>
      </c>
      <c r="E186" s="14"/>
      <c r="F186" s="14"/>
      <c r="G186" s="14"/>
      <c r="H186" s="14"/>
      <c r="I186" s="10"/>
      <c r="J186" s="10"/>
      <c r="K186" s="13"/>
      <c r="L186" s="10"/>
      <c r="M186" s="10"/>
      <c r="N186" s="13"/>
      <c r="O186" s="10"/>
      <c r="P186" s="10">
        <v>4285276</v>
      </c>
      <c r="Q186" s="13"/>
      <c r="R186" s="13"/>
      <c r="S186" s="20">
        <f t="shared" si="2"/>
        <v>4285276</v>
      </c>
    </row>
    <row r="187" spans="1:19" x14ac:dyDescent="0.35">
      <c r="A187" s="300"/>
      <c r="B187" s="298"/>
      <c r="C187" s="8" t="s">
        <v>138</v>
      </c>
      <c r="D187" s="8" t="s">
        <v>288</v>
      </c>
      <c r="E187" s="14"/>
      <c r="F187" s="14"/>
      <c r="G187" s="14"/>
      <c r="H187" s="14"/>
      <c r="I187" s="10"/>
      <c r="J187" s="10"/>
      <c r="K187" s="13"/>
      <c r="L187" s="10"/>
      <c r="M187" s="10"/>
      <c r="N187" s="13"/>
      <c r="O187" s="10"/>
      <c r="P187" s="10">
        <v>218822</v>
      </c>
      <c r="Q187" s="13"/>
      <c r="R187" s="13"/>
      <c r="S187" s="20">
        <f t="shared" si="2"/>
        <v>218822</v>
      </c>
    </row>
    <row r="188" spans="1:19" x14ac:dyDescent="0.35">
      <c r="A188" s="300"/>
      <c r="B188" s="298"/>
      <c r="C188" s="302" t="s">
        <v>139</v>
      </c>
      <c r="D188" s="8" t="s">
        <v>287</v>
      </c>
      <c r="E188" s="14"/>
      <c r="F188" s="14"/>
      <c r="G188" s="14"/>
      <c r="H188" s="14"/>
      <c r="I188" s="10"/>
      <c r="J188" s="10"/>
      <c r="K188" s="13"/>
      <c r="L188" s="10"/>
      <c r="M188" s="10"/>
      <c r="N188" s="13"/>
      <c r="O188" s="10"/>
      <c r="P188" s="10">
        <v>75808</v>
      </c>
      <c r="Q188" s="13"/>
      <c r="R188" s="13"/>
      <c r="S188" s="20">
        <f t="shared" si="2"/>
        <v>75808</v>
      </c>
    </row>
    <row r="189" spans="1:19" x14ac:dyDescent="0.35">
      <c r="A189" s="300"/>
      <c r="B189" s="298"/>
      <c r="C189" s="302"/>
      <c r="D189" s="8" t="s">
        <v>285</v>
      </c>
      <c r="E189" s="14"/>
      <c r="F189" s="14"/>
      <c r="G189" s="14"/>
      <c r="H189" s="14"/>
      <c r="I189" s="10"/>
      <c r="J189" s="10"/>
      <c r="K189" s="13"/>
      <c r="L189" s="10"/>
      <c r="M189" s="10"/>
      <c r="N189" s="13"/>
      <c r="O189" s="10"/>
      <c r="P189" s="10">
        <v>1177028</v>
      </c>
      <c r="Q189" s="13"/>
      <c r="R189" s="13"/>
      <c r="S189" s="20">
        <f t="shared" si="2"/>
        <v>1177028</v>
      </c>
    </row>
    <row r="190" spans="1:19" x14ac:dyDescent="0.35">
      <c r="A190" s="300"/>
      <c r="B190" s="298"/>
      <c r="C190" s="8" t="s">
        <v>140</v>
      </c>
      <c r="D190" s="8" t="s">
        <v>286</v>
      </c>
      <c r="E190" s="14"/>
      <c r="F190" s="14"/>
      <c r="G190" s="14"/>
      <c r="H190" s="14"/>
      <c r="I190" s="10"/>
      <c r="J190" s="10"/>
      <c r="K190" s="13"/>
      <c r="L190" s="10"/>
      <c r="M190" s="10"/>
      <c r="N190" s="13"/>
      <c r="O190" s="10"/>
      <c r="P190" s="10">
        <v>213200</v>
      </c>
      <c r="Q190" s="13"/>
      <c r="R190" s="13"/>
      <c r="S190" s="20">
        <f t="shared" si="2"/>
        <v>213200</v>
      </c>
    </row>
    <row r="191" spans="1:19" x14ac:dyDescent="0.35">
      <c r="A191" s="300"/>
      <c r="B191" s="298"/>
      <c r="C191" s="8" t="s">
        <v>141</v>
      </c>
      <c r="D191" s="8" t="s">
        <v>285</v>
      </c>
      <c r="E191" s="14"/>
      <c r="F191" s="14"/>
      <c r="G191" s="14"/>
      <c r="H191" s="14"/>
      <c r="I191" s="10"/>
      <c r="J191" s="10"/>
      <c r="K191" s="13"/>
      <c r="L191" s="10"/>
      <c r="M191" s="10"/>
      <c r="N191" s="13"/>
      <c r="O191" s="10"/>
      <c r="P191" s="10">
        <v>369685</v>
      </c>
      <c r="Q191" s="13"/>
      <c r="R191" s="13"/>
      <c r="S191" s="20">
        <f t="shared" si="2"/>
        <v>369685</v>
      </c>
    </row>
    <row r="192" spans="1:19" x14ac:dyDescent="0.35">
      <c r="A192" s="300"/>
      <c r="B192" s="298"/>
      <c r="C192" s="8" t="s">
        <v>142</v>
      </c>
      <c r="D192" s="8" t="s">
        <v>289</v>
      </c>
      <c r="E192" s="14"/>
      <c r="F192" s="14"/>
      <c r="G192" s="14"/>
      <c r="H192" s="14"/>
      <c r="I192" s="10"/>
      <c r="J192" s="10"/>
      <c r="K192" s="13"/>
      <c r="L192" s="10"/>
      <c r="M192" s="10"/>
      <c r="N192" s="13"/>
      <c r="O192" s="10"/>
      <c r="P192" s="10">
        <v>1397130</v>
      </c>
      <c r="Q192" s="13"/>
      <c r="R192" s="13"/>
      <c r="S192" s="20">
        <f t="shared" si="2"/>
        <v>1397130</v>
      </c>
    </row>
    <row r="193" spans="1:19" x14ac:dyDescent="0.35">
      <c r="A193" s="300"/>
      <c r="B193" s="298"/>
      <c r="C193" s="8" t="s">
        <v>143</v>
      </c>
      <c r="D193" s="8" t="s">
        <v>289</v>
      </c>
      <c r="E193" s="14"/>
      <c r="F193" s="14"/>
      <c r="G193" s="14"/>
      <c r="H193" s="14"/>
      <c r="I193" s="10"/>
      <c r="J193" s="10"/>
      <c r="K193" s="13"/>
      <c r="L193" s="10"/>
      <c r="M193" s="10"/>
      <c r="N193" s="13"/>
      <c r="O193" s="10"/>
      <c r="P193" s="10">
        <v>651568</v>
      </c>
      <c r="Q193" s="13"/>
      <c r="R193" s="13"/>
      <c r="S193" s="20">
        <f t="shared" si="2"/>
        <v>651568</v>
      </c>
    </row>
    <row r="194" spans="1:19" x14ac:dyDescent="0.35">
      <c r="A194" s="300"/>
      <c r="B194" s="298"/>
      <c r="C194" s="8" t="s">
        <v>144</v>
      </c>
      <c r="D194" s="8" t="s">
        <v>286</v>
      </c>
      <c r="E194" s="14"/>
      <c r="F194" s="14"/>
      <c r="G194" s="14"/>
      <c r="H194" s="14"/>
      <c r="I194" s="10"/>
      <c r="J194" s="10"/>
      <c r="K194" s="13"/>
      <c r="L194" s="10"/>
      <c r="M194" s="10"/>
      <c r="N194" s="13"/>
      <c r="O194" s="10"/>
      <c r="P194" s="10">
        <v>394041</v>
      </c>
      <c r="Q194" s="13"/>
      <c r="R194" s="13"/>
      <c r="S194" s="20">
        <f t="shared" si="2"/>
        <v>394041</v>
      </c>
    </row>
    <row r="195" spans="1:19" x14ac:dyDescent="0.35">
      <c r="A195" s="300"/>
      <c r="B195" s="298"/>
      <c r="C195" s="302" t="s">
        <v>145</v>
      </c>
      <c r="D195" s="8" t="s">
        <v>287</v>
      </c>
      <c r="E195" s="14"/>
      <c r="F195" s="14"/>
      <c r="G195" s="14"/>
      <c r="H195" s="14"/>
      <c r="I195" s="10"/>
      <c r="J195" s="10"/>
      <c r="K195" s="13"/>
      <c r="L195" s="10"/>
      <c r="M195" s="10"/>
      <c r="N195" s="13"/>
      <c r="O195" s="10"/>
      <c r="P195" s="10"/>
      <c r="Q195" s="13">
        <v>149431</v>
      </c>
      <c r="R195" s="13"/>
      <c r="S195" s="20">
        <f t="shared" ref="S195:S258" si="3">SUM(E195:R195)</f>
        <v>149431</v>
      </c>
    </row>
    <row r="196" spans="1:19" x14ac:dyDescent="0.35">
      <c r="A196" s="300"/>
      <c r="B196" s="298"/>
      <c r="C196" s="302"/>
      <c r="D196" s="8" t="s">
        <v>285</v>
      </c>
      <c r="E196" s="14"/>
      <c r="F196" s="14"/>
      <c r="G196" s="14"/>
      <c r="H196" s="14"/>
      <c r="I196" s="10"/>
      <c r="J196" s="10"/>
      <c r="K196" s="13"/>
      <c r="L196" s="10"/>
      <c r="M196" s="10"/>
      <c r="N196" s="13"/>
      <c r="O196" s="10"/>
      <c r="P196" s="10">
        <v>121974</v>
      </c>
      <c r="Q196" s="13"/>
      <c r="R196" s="13"/>
      <c r="S196" s="20">
        <f t="shared" si="3"/>
        <v>121974</v>
      </c>
    </row>
    <row r="197" spans="1:19" x14ac:dyDescent="0.35">
      <c r="A197" s="300"/>
      <c r="B197" s="298"/>
      <c r="C197" s="8" t="s">
        <v>146</v>
      </c>
      <c r="D197" s="8" t="s">
        <v>286</v>
      </c>
      <c r="E197" s="14"/>
      <c r="F197" s="14"/>
      <c r="G197" s="14"/>
      <c r="H197" s="14"/>
      <c r="I197" s="10"/>
      <c r="J197" s="10"/>
      <c r="K197" s="13"/>
      <c r="L197" s="10"/>
      <c r="M197" s="10"/>
      <c r="N197" s="13"/>
      <c r="O197" s="10"/>
      <c r="P197" s="10">
        <v>331161</v>
      </c>
      <c r="Q197" s="13"/>
      <c r="R197" s="13"/>
      <c r="S197" s="20">
        <f t="shared" si="3"/>
        <v>331161</v>
      </c>
    </row>
    <row r="198" spans="1:19" x14ac:dyDescent="0.35">
      <c r="A198" s="300"/>
      <c r="B198" s="298"/>
      <c r="C198" s="8" t="s">
        <v>147</v>
      </c>
      <c r="D198" s="8" t="s">
        <v>289</v>
      </c>
      <c r="E198" s="14"/>
      <c r="F198" s="14"/>
      <c r="G198" s="14"/>
      <c r="H198" s="14"/>
      <c r="I198" s="10"/>
      <c r="J198" s="10"/>
      <c r="K198" s="13"/>
      <c r="L198" s="10"/>
      <c r="M198" s="10"/>
      <c r="N198" s="13"/>
      <c r="O198" s="10"/>
      <c r="P198" s="10">
        <v>219178</v>
      </c>
      <c r="Q198" s="13"/>
      <c r="R198" s="13"/>
      <c r="S198" s="20">
        <f t="shared" si="3"/>
        <v>219178</v>
      </c>
    </row>
    <row r="199" spans="1:19" x14ac:dyDescent="0.35">
      <c r="A199" s="300"/>
      <c r="B199" s="298"/>
      <c r="C199" s="302" t="s">
        <v>148</v>
      </c>
      <c r="D199" s="8" t="s">
        <v>287</v>
      </c>
      <c r="E199" s="14"/>
      <c r="F199" s="14"/>
      <c r="G199" s="14"/>
      <c r="H199" s="14"/>
      <c r="I199" s="10"/>
      <c r="J199" s="10"/>
      <c r="K199" s="13"/>
      <c r="L199" s="10"/>
      <c r="M199" s="10"/>
      <c r="N199" s="13"/>
      <c r="O199" s="10"/>
      <c r="P199" s="10">
        <v>7250</v>
      </c>
      <c r="Q199" s="13">
        <v>62816</v>
      </c>
      <c r="R199" s="13"/>
      <c r="S199" s="20">
        <f t="shared" si="3"/>
        <v>70066</v>
      </c>
    </row>
    <row r="200" spans="1:19" x14ac:dyDescent="0.35">
      <c r="A200" s="300"/>
      <c r="B200" s="298"/>
      <c r="C200" s="302"/>
      <c r="D200" s="8" t="s">
        <v>289</v>
      </c>
      <c r="E200" s="14"/>
      <c r="F200" s="14"/>
      <c r="G200" s="14"/>
      <c r="H200" s="14"/>
      <c r="I200" s="10"/>
      <c r="J200" s="10"/>
      <c r="K200" s="13"/>
      <c r="L200" s="10"/>
      <c r="M200" s="10"/>
      <c r="N200" s="13"/>
      <c r="O200" s="10"/>
      <c r="P200" s="10">
        <v>133958</v>
      </c>
      <c r="Q200" s="13">
        <v>836746</v>
      </c>
      <c r="R200" s="13"/>
      <c r="S200" s="20">
        <f t="shared" si="3"/>
        <v>970704</v>
      </c>
    </row>
    <row r="201" spans="1:19" x14ac:dyDescent="0.35">
      <c r="A201" s="300"/>
      <c r="B201" s="298"/>
      <c r="C201" s="302"/>
      <c r="D201" s="8" t="s">
        <v>285</v>
      </c>
      <c r="E201" s="14"/>
      <c r="F201" s="14"/>
      <c r="G201" s="14"/>
      <c r="H201" s="14"/>
      <c r="I201" s="10"/>
      <c r="J201" s="10"/>
      <c r="K201" s="13"/>
      <c r="L201" s="10"/>
      <c r="M201" s="10"/>
      <c r="N201" s="13"/>
      <c r="O201" s="10"/>
      <c r="P201" s="10">
        <v>5600</v>
      </c>
      <c r="Q201" s="13">
        <v>10653555</v>
      </c>
      <c r="R201" s="13"/>
      <c r="S201" s="20">
        <f t="shared" si="3"/>
        <v>10659155</v>
      </c>
    </row>
    <row r="202" spans="1:19" x14ac:dyDescent="0.35">
      <c r="A202" s="300"/>
      <c r="B202" s="298"/>
      <c r="C202" s="302"/>
      <c r="D202" s="8" t="s">
        <v>288</v>
      </c>
      <c r="E202" s="14"/>
      <c r="F202" s="14"/>
      <c r="G202" s="14"/>
      <c r="H202" s="14"/>
      <c r="I202" s="10"/>
      <c r="J202" s="10"/>
      <c r="K202" s="13"/>
      <c r="L202" s="10"/>
      <c r="M202" s="10"/>
      <c r="N202" s="13"/>
      <c r="O202" s="10"/>
      <c r="P202" s="10">
        <v>12300</v>
      </c>
      <c r="Q202" s="13">
        <v>2547107</v>
      </c>
      <c r="R202" s="13"/>
      <c r="S202" s="20">
        <f t="shared" si="3"/>
        <v>2559407</v>
      </c>
    </row>
    <row r="203" spans="1:19" x14ac:dyDescent="0.35">
      <c r="A203" s="300"/>
      <c r="B203" s="298"/>
      <c r="C203" s="302"/>
      <c r="D203" s="8" t="s">
        <v>286</v>
      </c>
      <c r="E203" s="14"/>
      <c r="F203" s="14"/>
      <c r="G203" s="14"/>
      <c r="H203" s="14"/>
      <c r="I203" s="10"/>
      <c r="J203" s="10"/>
      <c r="K203" s="13"/>
      <c r="L203" s="10"/>
      <c r="M203" s="10"/>
      <c r="N203" s="13"/>
      <c r="O203" s="10"/>
      <c r="P203" s="10">
        <v>31392</v>
      </c>
      <c r="Q203" s="13"/>
      <c r="R203" s="13"/>
      <c r="S203" s="20">
        <f t="shared" si="3"/>
        <v>31392</v>
      </c>
    </row>
    <row r="204" spans="1:19" x14ac:dyDescent="0.35">
      <c r="A204" s="300"/>
      <c r="B204" s="298"/>
      <c r="C204" s="8" t="s">
        <v>149</v>
      </c>
      <c r="D204" s="8" t="s">
        <v>286</v>
      </c>
      <c r="E204" s="14"/>
      <c r="F204" s="14"/>
      <c r="G204" s="14"/>
      <c r="H204" s="14"/>
      <c r="I204" s="10"/>
      <c r="J204" s="10"/>
      <c r="K204" s="13"/>
      <c r="L204" s="10"/>
      <c r="M204" s="10"/>
      <c r="N204" s="13"/>
      <c r="O204" s="10"/>
      <c r="P204" s="10">
        <v>164900</v>
      </c>
      <c r="Q204" s="13"/>
      <c r="R204" s="13"/>
      <c r="S204" s="20">
        <f t="shared" si="3"/>
        <v>164900</v>
      </c>
    </row>
    <row r="205" spans="1:19" x14ac:dyDescent="0.35">
      <c r="A205" s="300"/>
      <c r="B205" s="298"/>
      <c r="C205" s="8" t="s">
        <v>150</v>
      </c>
      <c r="D205" s="8" t="s">
        <v>289</v>
      </c>
      <c r="E205" s="14"/>
      <c r="F205" s="14"/>
      <c r="G205" s="14"/>
      <c r="H205" s="14"/>
      <c r="I205" s="10"/>
      <c r="J205" s="10"/>
      <c r="K205" s="13"/>
      <c r="L205" s="10"/>
      <c r="M205" s="10"/>
      <c r="N205" s="13"/>
      <c r="O205" s="10"/>
      <c r="P205" s="10">
        <v>369196</v>
      </c>
      <c r="Q205" s="13"/>
      <c r="R205" s="13"/>
      <c r="S205" s="20">
        <f t="shared" si="3"/>
        <v>369196</v>
      </c>
    </row>
    <row r="206" spans="1:19" x14ac:dyDescent="0.35">
      <c r="A206" s="300"/>
      <c r="B206" s="298"/>
      <c r="C206" s="8" t="s">
        <v>151</v>
      </c>
      <c r="D206" s="8" t="s">
        <v>289</v>
      </c>
      <c r="E206" s="14"/>
      <c r="F206" s="14"/>
      <c r="G206" s="14"/>
      <c r="H206" s="14"/>
      <c r="I206" s="10"/>
      <c r="J206" s="10"/>
      <c r="K206" s="13"/>
      <c r="L206" s="10"/>
      <c r="M206" s="10"/>
      <c r="N206" s="13"/>
      <c r="O206" s="10"/>
      <c r="P206" s="10">
        <v>109275</v>
      </c>
      <c r="Q206" s="13"/>
      <c r="R206" s="13"/>
      <c r="S206" s="20">
        <f t="shared" si="3"/>
        <v>109275</v>
      </c>
    </row>
    <row r="207" spans="1:19" x14ac:dyDescent="0.35">
      <c r="A207" s="300"/>
      <c r="B207" s="298"/>
      <c r="C207" s="8" t="s">
        <v>152</v>
      </c>
      <c r="D207" s="8" t="s">
        <v>286</v>
      </c>
      <c r="E207" s="14"/>
      <c r="F207" s="14"/>
      <c r="G207" s="14"/>
      <c r="H207" s="14"/>
      <c r="I207" s="10"/>
      <c r="J207" s="10"/>
      <c r="K207" s="13"/>
      <c r="L207" s="10"/>
      <c r="M207" s="10"/>
      <c r="N207" s="13"/>
      <c r="O207" s="10"/>
      <c r="P207" s="10">
        <v>250380</v>
      </c>
      <c r="Q207" s="13"/>
      <c r="R207" s="13"/>
      <c r="S207" s="20">
        <f t="shared" si="3"/>
        <v>250380</v>
      </c>
    </row>
    <row r="208" spans="1:19" x14ac:dyDescent="0.35">
      <c r="A208" s="300"/>
      <c r="B208" s="298"/>
      <c r="C208" s="8" t="s">
        <v>153</v>
      </c>
      <c r="D208" s="8" t="s">
        <v>285</v>
      </c>
      <c r="E208" s="14"/>
      <c r="F208" s="14"/>
      <c r="G208" s="14"/>
      <c r="H208" s="14"/>
      <c r="I208" s="10"/>
      <c r="J208" s="10"/>
      <c r="K208" s="13"/>
      <c r="L208" s="10"/>
      <c r="M208" s="10"/>
      <c r="N208" s="13"/>
      <c r="O208" s="10"/>
      <c r="P208" s="10">
        <v>375839</v>
      </c>
      <c r="Q208" s="13"/>
      <c r="R208" s="13"/>
      <c r="S208" s="20">
        <f t="shared" si="3"/>
        <v>375839</v>
      </c>
    </row>
    <row r="209" spans="1:19" x14ac:dyDescent="0.35">
      <c r="A209" s="300"/>
      <c r="B209" s="298"/>
      <c r="C209" s="8" t="s">
        <v>154</v>
      </c>
      <c r="D209" s="8" t="s">
        <v>286</v>
      </c>
      <c r="E209" s="14"/>
      <c r="F209" s="14"/>
      <c r="G209" s="14"/>
      <c r="H209" s="14"/>
      <c r="I209" s="10"/>
      <c r="J209" s="10"/>
      <c r="K209" s="13"/>
      <c r="L209" s="10"/>
      <c r="M209" s="10"/>
      <c r="N209" s="13"/>
      <c r="O209" s="10"/>
      <c r="P209" s="10">
        <v>401079</v>
      </c>
      <c r="Q209" s="13"/>
      <c r="R209" s="13"/>
      <c r="S209" s="20">
        <f t="shared" si="3"/>
        <v>401079</v>
      </c>
    </row>
    <row r="210" spans="1:19" x14ac:dyDescent="0.35">
      <c r="A210" s="300"/>
      <c r="B210" s="298"/>
      <c r="C210" s="8" t="s">
        <v>155</v>
      </c>
      <c r="D210" s="8" t="s">
        <v>289</v>
      </c>
      <c r="E210" s="14"/>
      <c r="F210" s="14"/>
      <c r="G210" s="14"/>
      <c r="H210" s="14"/>
      <c r="I210" s="10"/>
      <c r="J210" s="10"/>
      <c r="K210" s="13"/>
      <c r="L210" s="10"/>
      <c r="M210" s="10"/>
      <c r="N210" s="13"/>
      <c r="O210" s="10"/>
      <c r="P210" s="10">
        <v>399996</v>
      </c>
      <c r="Q210" s="13"/>
      <c r="R210" s="13"/>
      <c r="S210" s="20">
        <f t="shared" si="3"/>
        <v>399996</v>
      </c>
    </row>
    <row r="211" spans="1:19" x14ac:dyDescent="0.35">
      <c r="A211" s="300"/>
      <c r="B211" s="298"/>
      <c r="C211" s="8" t="s">
        <v>156</v>
      </c>
      <c r="D211" s="8" t="s">
        <v>286</v>
      </c>
      <c r="E211" s="14"/>
      <c r="F211" s="14"/>
      <c r="G211" s="14"/>
      <c r="H211" s="14"/>
      <c r="I211" s="10"/>
      <c r="J211" s="10"/>
      <c r="K211" s="13"/>
      <c r="L211" s="10"/>
      <c r="M211" s="10"/>
      <c r="N211" s="13"/>
      <c r="O211" s="10"/>
      <c r="P211" s="10">
        <v>137694</v>
      </c>
      <c r="Q211" s="13"/>
      <c r="R211" s="13"/>
      <c r="S211" s="20">
        <f t="shared" si="3"/>
        <v>137694</v>
      </c>
    </row>
    <row r="212" spans="1:19" x14ac:dyDescent="0.35">
      <c r="A212" s="300"/>
      <c r="B212" s="298"/>
      <c r="C212" s="8" t="s">
        <v>157</v>
      </c>
      <c r="D212" s="8" t="s">
        <v>285</v>
      </c>
      <c r="E212" s="14"/>
      <c r="F212" s="14"/>
      <c r="G212" s="14"/>
      <c r="H212" s="14"/>
      <c r="I212" s="10"/>
      <c r="J212" s="10"/>
      <c r="K212" s="13"/>
      <c r="L212" s="10"/>
      <c r="M212" s="10"/>
      <c r="N212" s="13"/>
      <c r="O212" s="10"/>
      <c r="P212" s="10">
        <v>177387</v>
      </c>
      <c r="Q212" s="13"/>
      <c r="R212" s="13"/>
      <c r="S212" s="20">
        <f t="shared" si="3"/>
        <v>177387</v>
      </c>
    </row>
    <row r="213" spans="1:19" x14ac:dyDescent="0.35">
      <c r="A213" s="300"/>
      <c r="B213" s="298"/>
      <c r="C213" s="8" t="s">
        <v>158</v>
      </c>
      <c r="D213" s="8" t="s">
        <v>286</v>
      </c>
      <c r="E213" s="14"/>
      <c r="F213" s="14"/>
      <c r="G213" s="14"/>
      <c r="H213" s="14"/>
      <c r="I213" s="10"/>
      <c r="J213" s="10"/>
      <c r="K213" s="13"/>
      <c r="L213" s="10"/>
      <c r="M213" s="10"/>
      <c r="N213" s="13"/>
      <c r="O213" s="10"/>
      <c r="P213" s="10">
        <v>451930</v>
      </c>
      <c r="Q213" s="13"/>
      <c r="R213" s="13"/>
      <c r="S213" s="20">
        <f t="shared" si="3"/>
        <v>451930</v>
      </c>
    </row>
    <row r="214" spans="1:19" x14ac:dyDescent="0.35">
      <c r="A214" s="300"/>
      <c r="B214" s="298"/>
      <c r="C214" s="8" t="s">
        <v>159</v>
      </c>
      <c r="D214" s="8" t="s">
        <v>285</v>
      </c>
      <c r="E214" s="14"/>
      <c r="F214" s="14"/>
      <c r="G214" s="14"/>
      <c r="H214" s="14"/>
      <c r="I214" s="10"/>
      <c r="J214" s="10"/>
      <c r="K214" s="13"/>
      <c r="L214" s="10"/>
      <c r="M214" s="10"/>
      <c r="N214" s="13"/>
      <c r="O214" s="10"/>
      <c r="P214" s="10">
        <v>149344</v>
      </c>
      <c r="Q214" s="13"/>
      <c r="R214" s="13"/>
      <c r="S214" s="20">
        <f t="shared" si="3"/>
        <v>149344</v>
      </c>
    </row>
    <row r="215" spans="1:19" x14ac:dyDescent="0.35">
      <c r="A215" s="300"/>
      <c r="B215" s="298"/>
      <c r="C215" s="8" t="s">
        <v>160</v>
      </c>
      <c r="D215" s="8" t="s">
        <v>286</v>
      </c>
      <c r="E215" s="14"/>
      <c r="F215" s="14"/>
      <c r="G215" s="14"/>
      <c r="H215" s="14"/>
      <c r="I215" s="10"/>
      <c r="J215" s="10"/>
      <c r="K215" s="13"/>
      <c r="L215" s="10"/>
      <c r="M215" s="10"/>
      <c r="N215" s="13"/>
      <c r="O215" s="10"/>
      <c r="P215" s="10">
        <v>724000</v>
      </c>
      <c r="Q215" s="13"/>
      <c r="R215" s="13"/>
      <c r="S215" s="20">
        <f t="shared" si="3"/>
        <v>724000</v>
      </c>
    </row>
    <row r="216" spans="1:19" x14ac:dyDescent="0.35">
      <c r="A216" s="300"/>
      <c r="B216" s="298"/>
      <c r="C216" s="8" t="s">
        <v>161</v>
      </c>
      <c r="D216" s="8" t="s">
        <v>289</v>
      </c>
      <c r="E216" s="14"/>
      <c r="F216" s="14"/>
      <c r="G216" s="14"/>
      <c r="H216" s="14"/>
      <c r="I216" s="10"/>
      <c r="J216" s="10"/>
      <c r="K216" s="13"/>
      <c r="L216" s="10"/>
      <c r="M216" s="10"/>
      <c r="N216" s="13"/>
      <c r="O216" s="10"/>
      <c r="P216" s="10">
        <v>245131</v>
      </c>
      <c r="Q216" s="13"/>
      <c r="R216" s="13"/>
      <c r="S216" s="20">
        <f t="shared" si="3"/>
        <v>245131</v>
      </c>
    </row>
    <row r="217" spans="1:19" hidden="1" x14ac:dyDescent="0.35">
      <c r="A217" s="7"/>
      <c r="B217" s="5"/>
      <c r="C217" s="8"/>
      <c r="D217" s="8"/>
      <c r="E217" s="14"/>
      <c r="F217" s="14"/>
      <c r="G217" s="14"/>
      <c r="H217" s="14"/>
      <c r="I217" s="10"/>
      <c r="J217" s="10"/>
      <c r="K217" s="13"/>
      <c r="L217" s="10"/>
      <c r="M217" s="10"/>
      <c r="N217" s="13"/>
      <c r="O217" s="10"/>
      <c r="P217" s="10"/>
      <c r="Q217" s="13"/>
      <c r="R217" s="13"/>
      <c r="S217" s="9">
        <f t="shared" si="3"/>
        <v>0</v>
      </c>
    </row>
    <row r="218" spans="1:19" ht="29.15" customHeight="1" x14ac:dyDescent="0.35">
      <c r="A218" s="300" t="s">
        <v>16</v>
      </c>
      <c r="B218" s="298" t="s">
        <v>27</v>
      </c>
      <c r="C218" s="8" t="s">
        <v>163</v>
      </c>
      <c r="D218" s="8"/>
      <c r="E218" s="14">
        <v>54000</v>
      </c>
      <c r="F218" s="14"/>
      <c r="G218" s="14"/>
      <c r="H218" s="14"/>
      <c r="I218" s="10"/>
      <c r="J218" s="10"/>
      <c r="K218" s="13"/>
      <c r="L218" s="10"/>
      <c r="M218" s="10"/>
      <c r="N218" s="13"/>
      <c r="O218" s="10"/>
      <c r="P218" s="10"/>
      <c r="Q218" s="13"/>
      <c r="R218" s="13"/>
      <c r="S218" s="20">
        <f t="shared" si="3"/>
        <v>54000</v>
      </c>
    </row>
    <row r="219" spans="1:19" x14ac:dyDescent="0.35">
      <c r="A219" s="300"/>
      <c r="B219" s="298"/>
      <c r="C219" s="8" t="s">
        <v>162</v>
      </c>
      <c r="D219" s="8"/>
      <c r="E219" s="14">
        <v>521000</v>
      </c>
      <c r="F219" s="14"/>
      <c r="G219" s="14"/>
      <c r="H219" s="14"/>
      <c r="I219" s="10"/>
      <c r="J219" s="10"/>
      <c r="K219" s="13"/>
      <c r="L219" s="10"/>
      <c r="M219" s="10"/>
      <c r="N219" s="13"/>
      <c r="O219" s="10"/>
      <c r="P219" s="10"/>
      <c r="Q219" s="13"/>
      <c r="R219" s="13"/>
      <c r="S219" s="20">
        <f t="shared" si="3"/>
        <v>521000</v>
      </c>
    </row>
    <row r="220" spans="1:19" hidden="1" x14ac:dyDescent="0.35">
      <c r="A220" s="7"/>
      <c r="B220" s="5"/>
      <c r="C220" s="8"/>
      <c r="D220" s="8"/>
      <c r="E220" s="14"/>
      <c r="F220" s="14"/>
      <c r="G220" s="14"/>
      <c r="H220" s="14"/>
      <c r="I220" s="10"/>
      <c r="J220" s="10"/>
      <c r="K220" s="13"/>
      <c r="L220" s="10"/>
      <c r="M220" s="10"/>
      <c r="N220" s="13"/>
      <c r="O220" s="10"/>
      <c r="P220" s="10"/>
      <c r="Q220" s="13"/>
      <c r="R220" s="13"/>
      <c r="S220" s="9">
        <f t="shared" si="3"/>
        <v>0</v>
      </c>
    </row>
    <row r="221" spans="1:19" x14ac:dyDescent="0.35">
      <c r="A221" s="300" t="s">
        <v>17</v>
      </c>
      <c r="B221" s="298" t="s">
        <v>27</v>
      </c>
      <c r="C221" s="8" t="s">
        <v>165</v>
      </c>
      <c r="D221" s="8"/>
      <c r="E221" s="14"/>
      <c r="F221" s="14"/>
      <c r="G221" s="14">
        <v>9003000</v>
      </c>
      <c r="H221" s="14"/>
      <c r="I221" s="10"/>
      <c r="J221" s="10"/>
      <c r="K221" s="13"/>
      <c r="L221" s="10"/>
      <c r="M221" s="10"/>
      <c r="N221" s="13"/>
      <c r="O221" s="10"/>
      <c r="P221" s="10"/>
      <c r="Q221" s="13"/>
      <c r="R221" s="13"/>
      <c r="S221" s="20">
        <f t="shared" si="3"/>
        <v>9003000</v>
      </c>
    </row>
    <row r="222" spans="1:19" x14ac:dyDescent="0.35">
      <c r="A222" s="300"/>
      <c r="B222" s="298"/>
      <c r="C222" s="8" t="s">
        <v>164</v>
      </c>
      <c r="D222" s="8"/>
      <c r="E222" s="14"/>
      <c r="F222" s="14"/>
      <c r="G222" s="14">
        <v>3641000</v>
      </c>
      <c r="H222" s="14"/>
      <c r="I222" s="10"/>
      <c r="J222" s="10"/>
      <c r="K222" s="13"/>
      <c r="L222" s="10"/>
      <c r="M222" s="10"/>
      <c r="N222" s="13"/>
      <c r="O222" s="10"/>
      <c r="P222" s="10"/>
      <c r="Q222" s="13"/>
      <c r="R222" s="13"/>
      <c r="S222" s="20">
        <f t="shared" si="3"/>
        <v>3641000</v>
      </c>
    </row>
    <row r="223" spans="1:19" x14ac:dyDescent="0.35">
      <c r="A223" s="300"/>
      <c r="B223" s="298" t="s">
        <v>290</v>
      </c>
      <c r="C223" s="8" t="s">
        <v>291</v>
      </c>
      <c r="D223" s="8"/>
      <c r="E223" s="14"/>
      <c r="F223" s="14"/>
      <c r="G223" s="14"/>
      <c r="H223" s="14"/>
      <c r="I223" s="10"/>
      <c r="J223" s="10"/>
      <c r="K223" s="13"/>
      <c r="L223" s="10"/>
      <c r="M223" s="10"/>
      <c r="N223" s="13"/>
      <c r="O223" s="10"/>
      <c r="P223" s="10"/>
      <c r="Q223" s="13">
        <v>493000</v>
      </c>
      <c r="R223" s="13">
        <v>236000</v>
      </c>
      <c r="S223" s="20">
        <f t="shared" si="3"/>
        <v>729000</v>
      </c>
    </row>
    <row r="224" spans="1:19" x14ac:dyDescent="0.35">
      <c r="A224" s="300"/>
      <c r="B224" s="298"/>
      <c r="C224" s="8" t="s">
        <v>292</v>
      </c>
      <c r="D224" s="8"/>
      <c r="E224" s="14"/>
      <c r="F224" s="14"/>
      <c r="G224" s="14">
        <v>5280000</v>
      </c>
      <c r="H224" s="14"/>
      <c r="I224" s="10"/>
      <c r="J224" s="10"/>
      <c r="K224" s="13"/>
      <c r="L224" s="10"/>
      <c r="M224" s="10"/>
      <c r="N224" s="13"/>
      <c r="O224" s="10"/>
      <c r="P224" s="10"/>
      <c r="Q224" s="13"/>
      <c r="R224" s="13"/>
      <c r="S224" s="20">
        <f t="shared" si="3"/>
        <v>5280000</v>
      </c>
    </row>
    <row r="225" spans="1:19" x14ac:dyDescent="0.35">
      <c r="A225" s="300"/>
      <c r="B225" s="298"/>
      <c r="C225" s="8" t="s">
        <v>293</v>
      </c>
      <c r="D225" s="8"/>
      <c r="E225" s="14"/>
      <c r="F225" s="14"/>
      <c r="G225" s="14"/>
      <c r="H225" s="14"/>
      <c r="I225" s="10"/>
      <c r="J225" s="10"/>
      <c r="K225" s="13"/>
      <c r="L225" s="10"/>
      <c r="M225" s="10"/>
      <c r="N225" s="13"/>
      <c r="O225" s="10"/>
      <c r="P225" s="10"/>
      <c r="Q225" s="13">
        <v>921000</v>
      </c>
      <c r="R225" s="13"/>
      <c r="S225" s="20">
        <f t="shared" si="3"/>
        <v>921000</v>
      </c>
    </row>
    <row r="226" spans="1:19" x14ac:dyDescent="0.35">
      <c r="A226" s="300"/>
      <c r="B226" s="298"/>
      <c r="C226" s="8" t="s">
        <v>294</v>
      </c>
      <c r="D226" s="8"/>
      <c r="E226" s="14"/>
      <c r="F226" s="14"/>
      <c r="G226" s="14"/>
      <c r="H226" s="14"/>
      <c r="I226" s="10"/>
      <c r="J226" s="10"/>
      <c r="K226" s="13"/>
      <c r="L226" s="10"/>
      <c r="M226" s="10"/>
      <c r="N226" s="13"/>
      <c r="O226" s="10"/>
      <c r="P226" s="10"/>
      <c r="Q226" s="13">
        <v>455000</v>
      </c>
      <c r="R226" s="13"/>
      <c r="S226" s="20">
        <f t="shared" si="3"/>
        <v>455000</v>
      </c>
    </row>
    <row r="227" spans="1:19" x14ac:dyDescent="0.35">
      <c r="A227" s="300"/>
      <c r="B227" s="298"/>
      <c r="C227" s="8" t="s">
        <v>164</v>
      </c>
      <c r="D227" s="8"/>
      <c r="E227" s="14"/>
      <c r="F227" s="14"/>
      <c r="G227" s="14"/>
      <c r="H227" s="14"/>
      <c r="I227" s="10"/>
      <c r="J227" s="10"/>
      <c r="K227" s="13"/>
      <c r="L227" s="10"/>
      <c r="M227" s="10"/>
      <c r="N227" s="13"/>
      <c r="O227" s="10"/>
      <c r="P227" s="10"/>
      <c r="Q227" s="13">
        <v>106000</v>
      </c>
      <c r="R227" s="13"/>
      <c r="S227" s="20">
        <f t="shared" si="3"/>
        <v>106000</v>
      </c>
    </row>
    <row r="228" spans="1:19" x14ac:dyDescent="0.35">
      <c r="A228" s="300"/>
      <c r="B228" s="5" t="s">
        <v>295</v>
      </c>
      <c r="C228" s="8" t="s">
        <v>296</v>
      </c>
      <c r="D228" s="8"/>
      <c r="E228" s="14"/>
      <c r="F228" s="14"/>
      <c r="G228" s="14">
        <v>920000</v>
      </c>
      <c r="H228" s="14"/>
      <c r="I228" s="10"/>
      <c r="J228" s="10"/>
      <c r="K228" s="13"/>
      <c r="L228" s="10"/>
      <c r="M228" s="10"/>
      <c r="N228" s="13"/>
      <c r="O228" s="10"/>
      <c r="P228" s="10"/>
      <c r="Q228" s="13"/>
      <c r="R228" s="13"/>
      <c r="S228" s="20">
        <f t="shared" si="3"/>
        <v>920000</v>
      </c>
    </row>
    <row r="229" spans="1:19" hidden="1" x14ac:dyDescent="0.35">
      <c r="A229" s="7"/>
      <c r="B229" s="5"/>
      <c r="C229" s="8"/>
      <c r="D229" s="8"/>
      <c r="E229" s="14"/>
      <c r="F229" s="14"/>
      <c r="G229" s="14"/>
      <c r="H229" s="14"/>
      <c r="I229" s="10"/>
      <c r="J229" s="10"/>
      <c r="K229" s="13"/>
      <c r="L229" s="10"/>
      <c r="M229" s="10"/>
      <c r="N229" s="13"/>
      <c r="O229" s="10"/>
      <c r="P229" s="10"/>
      <c r="Q229" s="13"/>
      <c r="R229" s="13"/>
      <c r="S229" s="9">
        <f t="shared" si="3"/>
        <v>0</v>
      </c>
    </row>
    <row r="230" spans="1:19" ht="29" x14ac:dyDescent="0.35">
      <c r="A230" s="299" t="s">
        <v>18</v>
      </c>
      <c r="B230" s="298" t="s">
        <v>27</v>
      </c>
      <c r="C230" s="8" t="s">
        <v>166</v>
      </c>
      <c r="D230" s="8"/>
      <c r="E230" s="14"/>
      <c r="F230" s="14"/>
      <c r="G230" s="14"/>
      <c r="H230" s="14">
        <v>5662000</v>
      </c>
      <c r="I230" s="10"/>
      <c r="J230" s="10"/>
      <c r="K230" s="13"/>
      <c r="L230" s="10"/>
      <c r="M230" s="10"/>
      <c r="N230" s="13"/>
      <c r="O230" s="10"/>
      <c r="P230" s="10"/>
      <c r="Q230" s="13"/>
      <c r="R230" s="13"/>
      <c r="S230" s="20">
        <f t="shared" si="3"/>
        <v>5662000</v>
      </c>
    </row>
    <row r="231" spans="1:19" x14ac:dyDescent="0.35">
      <c r="A231" s="299"/>
      <c r="B231" s="298"/>
      <c r="C231" s="8" t="s">
        <v>167</v>
      </c>
      <c r="D231" s="8"/>
      <c r="E231" s="14"/>
      <c r="F231" s="14"/>
      <c r="G231" s="14"/>
      <c r="H231" s="14">
        <v>770000</v>
      </c>
      <c r="I231" s="10"/>
      <c r="J231" s="10"/>
      <c r="K231" s="13"/>
      <c r="L231" s="10"/>
      <c r="M231" s="10"/>
      <c r="N231" s="13"/>
      <c r="O231" s="10"/>
      <c r="P231" s="10"/>
      <c r="Q231" s="13"/>
      <c r="R231" s="13"/>
      <c r="S231" s="20">
        <f t="shared" si="3"/>
        <v>770000</v>
      </c>
    </row>
    <row r="232" spans="1:19" ht="29" x14ac:dyDescent="0.35">
      <c r="A232" s="299"/>
      <c r="B232" s="298"/>
      <c r="C232" s="8" t="s">
        <v>168</v>
      </c>
      <c r="D232" s="8"/>
      <c r="E232" s="14"/>
      <c r="F232" s="14"/>
      <c r="G232" s="14"/>
      <c r="H232" s="14">
        <v>1710000</v>
      </c>
      <c r="I232" s="10"/>
      <c r="J232" s="10"/>
      <c r="K232" s="13"/>
      <c r="L232" s="10"/>
      <c r="M232" s="10"/>
      <c r="N232" s="13"/>
      <c r="O232" s="10"/>
      <c r="P232" s="10"/>
      <c r="Q232" s="13"/>
      <c r="R232" s="13"/>
      <c r="S232" s="20">
        <f t="shared" si="3"/>
        <v>1710000</v>
      </c>
    </row>
    <row r="233" spans="1:19" ht="29" x14ac:dyDescent="0.35">
      <c r="A233" s="299"/>
      <c r="B233" s="298"/>
      <c r="C233" s="8" t="s">
        <v>169</v>
      </c>
      <c r="D233" s="8"/>
      <c r="E233" s="14"/>
      <c r="F233" s="14"/>
      <c r="G233" s="14"/>
      <c r="H233" s="14">
        <v>1318000</v>
      </c>
      <c r="I233" s="10"/>
      <c r="J233" s="10"/>
      <c r="K233" s="13"/>
      <c r="L233" s="10"/>
      <c r="M233" s="10"/>
      <c r="N233" s="13"/>
      <c r="O233" s="10"/>
      <c r="P233" s="10"/>
      <c r="Q233" s="13"/>
      <c r="R233" s="13"/>
      <c r="S233" s="20">
        <f t="shared" si="3"/>
        <v>1318000</v>
      </c>
    </row>
    <row r="234" spans="1:19" x14ac:dyDescent="0.35">
      <c r="A234" s="299"/>
      <c r="B234" s="298"/>
      <c r="C234" s="8" t="s">
        <v>170</v>
      </c>
      <c r="D234" s="8"/>
      <c r="E234" s="14"/>
      <c r="F234" s="14"/>
      <c r="G234" s="14"/>
      <c r="H234" s="14">
        <v>5151000</v>
      </c>
      <c r="I234" s="10"/>
      <c r="J234" s="10"/>
      <c r="K234" s="13"/>
      <c r="L234" s="10"/>
      <c r="M234" s="10"/>
      <c r="N234" s="13"/>
      <c r="O234" s="10"/>
      <c r="P234" s="10"/>
      <c r="Q234" s="13"/>
      <c r="R234" s="13"/>
      <c r="S234" s="20">
        <f t="shared" si="3"/>
        <v>5151000</v>
      </c>
    </row>
    <row r="235" spans="1:19" hidden="1" x14ac:dyDescent="0.35">
      <c r="A235" s="7"/>
      <c r="B235" s="5"/>
      <c r="C235" s="8"/>
      <c r="D235" s="8"/>
      <c r="E235" s="14"/>
      <c r="F235" s="14"/>
      <c r="G235" s="14"/>
      <c r="H235" s="14"/>
      <c r="I235" s="10"/>
      <c r="J235" s="10"/>
      <c r="K235" s="13"/>
      <c r="L235" s="10"/>
      <c r="M235" s="10"/>
      <c r="N235" s="13"/>
      <c r="O235" s="10"/>
      <c r="P235" s="10"/>
      <c r="Q235" s="13"/>
      <c r="R235" s="13"/>
      <c r="S235" s="9">
        <f t="shared" si="3"/>
        <v>0</v>
      </c>
    </row>
    <row r="236" spans="1:19" ht="43.5" x14ac:dyDescent="0.35">
      <c r="A236" s="7" t="s">
        <v>19</v>
      </c>
      <c r="B236" s="5" t="s">
        <v>27</v>
      </c>
      <c r="C236" s="8" t="s">
        <v>171</v>
      </c>
      <c r="D236" s="8"/>
      <c r="E236" s="14"/>
      <c r="F236" s="14"/>
      <c r="G236" s="14">
        <v>98622</v>
      </c>
      <c r="H236" s="14"/>
      <c r="I236" s="3"/>
      <c r="J236" s="3"/>
      <c r="K236" s="13"/>
      <c r="L236" s="3"/>
      <c r="M236" s="3"/>
      <c r="N236" s="13"/>
      <c r="O236" s="3"/>
      <c r="P236" s="3"/>
      <c r="Q236" s="13"/>
      <c r="R236" s="13">
        <v>54453.59</v>
      </c>
      <c r="S236" s="20">
        <f t="shared" si="3"/>
        <v>153075.59</v>
      </c>
    </row>
    <row r="237" spans="1:19" hidden="1" x14ac:dyDescent="0.35">
      <c r="A237" s="7"/>
      <c r="B237" s="5"/>
      <c r="C237" s="8"/>
      <c r="D237" s="8"/>
      <c r="E237" s="14"/>
      <c r="F237" s="14"/>
      <c r="G237" s="14"/>
      <c r="H237" s="14"/>
      <c r="I237" s="3"/>
      <c r="J237" s="3"/>
      <c r="K237" s="13"/>
      <c r="L237" s="3"/>
      <c r="M237" s="3"/>
      <c r="N237" s="13"/>
      <c r="O237" s="3"/>
      <c r="P237" s="3"/>
      <c r="Q237" s="13"/>
      <c r="R237" s="13"/>
      <c r="S237" s="9">
        <f t="shared" si="3"/>
        <v>0</v>
      </c>
    </row>
    <row r="238" spans="1:19" ht="43.5" x14ac:dyDescent="0.35">
      <c r="A238" s="7" t="s">
        <v>20</v>
      </c>
      <c r="B238" s="5" t="s">
        <v>27</v>
      </c>
      <c r="C238" s="8" t="s">
        <v>114</v>
      </c>
      <c r="D238" s="8"/>
      <c r="E238" s="14"/>
      <c r="F238" s="14"/>
      <c r="G238" s="14"/>
      <c r="H238" s="14"/>
      <c r="I238" s="3"/>
      <c r="J238" s="3"/>
      <c r="K238" s="13">
        <v>7187000</v>
      </c>
      <c r="L238" s="3"/>
      <c r="M238" s="3"/>
      <c r="N238" s="13">
        <v>150000</v>
      </c>
      <c r="O238" s="3"/>
      <c r="P238" s="3"/>
      <c r="Q238" s="13"/>
      <c r="R238" s="13"/>
      <c r="S238" s="20">
        <f t="shared" si="3"/>
        <v>7337000</v>
      </c>
    </row>
    <row r="239" spans="1:19" hidden="1" x14ac:dyDescent="0.35">
      <c r="A239" s="7"/>
      <c r="B239" s="5"/>
      <c r="C239" s="8"/>
      <c r="D239" s="8"/>
      <c r="E239" s="14"/>
      <c r="F239" s="14"/>
      <c r="G239" s="14"/>
      <c r="H239" s="14"/>
      <c r="I239" s="3"/>
      <c r="J239" s="3"/>
      <c r="K239" s="13"/>
      <c r="L239" s="3"/>
      <c r="M239" s="3"/>
      <c r="N239" s="13"/>
      <c r="O239" s="3"/>
      <c r="P239" s="3"/>
      <c r="Q239" s="13"/>
      <c r="R239" s="13"/>
      <c r="S239" s="9">
        <f t="shared" si="3"/>
        <v>0</v>
      </c>
    </row>
    <row r="240" spans="1:19" ht="29.15" customHeight="1" x14ac:dyDescent="0.35">
      <c r="A240" s="299" t="s">
        <v>21</v>
      </c>
      <c r="B240" s="298" t="s">
        <v>27</v>
      </c>
      <c r="C240" s="8" t="s">
        <v>173</v>
      </c>
      <c r="D240" s="8"/>
      <c r="E240" s="14"/>
      <c r="F240" s="14"/>
      <c r="G240" s="14"/>
      <c r="H240" s="14">
        <v>217367.99</v>
      </c>
      <c r="I240" s="3"/>
      <c r="J240" s="3"/>
      <c r="K240" s="13"/>
      <c r="L240" s="3"/>
      <c r="M240" s="3"/>
      <c r="N240" s="13"/>
      <c r="O240" s="3"/>
      <c r="P240" s="3"/>
      <c r="Q240" s="13"/>
      <c r="R240" s="13"/>
      <c r="S240" s="20">
        <f t="shared" si="3"/>
        <v>217367.99</v>
      </c>
    </row>
    <row r="241" spans="1:19" x14ac:dyDescent="0.35">
      <c r="A241" s="299"/>
      <c r="B241" s="298"/>
      <c r="C241" s="8" t="s">
        <v>172</v>
      </c>
      <c r="D241" s="8"/>
      <c r="E241" s="14"/>
      <c r="F241" s="14"/>
      <c r="G241" s="14"/>
      <c r="H241" s="14"/>
      <c r="I241" s="3"/>
      <c r="J241" s="3"/>
      <c r="K241" s="13">
        <v>82243.62</v>
      </c>
      <c r="L241" s="3"/>
      <c r="M241" s="3"/>
      <c r="N241" s="13"/>
      <c r="O241" s="13">
        <v>31172</v>
      </c>
      <c r="P241" s="3"/>
      <c r="Q241" s="13"/>
      <c r="S241" s="20">
        <f>SUM(E241:Q241)</f>
        <v>113415.62</v>
      </c>
    </row>
    <row r="242" spans="1:19" hidden="1" x14ac:dyDescent="0.35">
      <c r="A242" s="7"/>
      <c r="B242" s="5"/>
      <c r="C242" s="8"/>
      <c r="D242" s="8"/>
      <c r="E242" s="14"/>
      <c r="F242" s="14"/>
      <c r="G242" s="14"/>
      <c r="H242" s="14"/>
      <c r="I242" s="3"/>
      <c r="J242" s="3"/>
      <c r="K242" s="13"/>
      <c r="L242" s="3"/>
      <c r="M242" s="3"/>
      <c r="N242" s="13"/>
      <c r="O242" s="3"/>
      <c r="P242" s="3"/>
      <c r="Q242" s="13"/>
      <c r="R242" s="13"/>
      <c r="S242" s="9">
        <f t="shared" si="3"/>
        <v>0</v>
      </c>
    </row>
    <row r="243" spans="1:19" ht="29" x14ac:dyDescent="0.35">
      <c r="A243" s="299" t="s">
        <v>22</v>
      </c>
      <c r="B243" s="298" t="s">
        <v>27</v>
      </c>
      <c r="C243" s="4" t="s">
        <v>179</v>
      </c>
      <c r="D243" s="8" t="s">
        <v>297</v>
      </c>
      <c r="E243" s="14"/>
      <c r="F243" s="14"/>
      <c r="G243" s="14"/>
      <c r="H243" s="14"/>
      <c r="I243" s="3"/>
      <c r="J243" s="3"/>
      <c r="K243" s="13"/>
      <c r="L243" s="3"/>
      <c r="M243" s="3"/>
      <c r="N243" s="13"/>
      <c r="O243" s="3"/>
      <c r="P243" s="3"/>
      <c r="Q243" s="13">
        <v>553735</v>
      </c>
      <c r="R243" s="13">
        <v>70885</v>
      </c>
      <c r="S243" s="20">
        <f t="shared" si="3"/>
        <v>624620</v>
      </c>
    </row>
    <row r="244" spans="1:19" ht="29" x14ac:dyDescent="0.35">
      <c r="A244" s="299"/>
      <c r="B244" s="298"/>
      <c r="C244" s="4" t="s">
        <v>177</v>
      </c>
      <c r="D244" s="8" t="s">
        <v>298</v>
      </c>
      <c r="E244" s="14"/>
      <c r="F244" s="14"/>
      <c r="G244" s="14"/>
      <c r="H244" s="14"/>
      <c r="I244" s="3"/>
      <c r="J244" s="3"/>
      <c r="K244" s="13"/>
      <c r="L244" s="3"/>
      <c r="M244" s="3"/>
      <c r="N244" s="13"/>
      <c r="O244" s="3"/>
      <c r="P244" s="3"/>
      <c r="Q244" s="13">
        <v>524813</v>
      </c>
      <c r="R244" s="13">
        <v>40783</v>
      </c>
      <c r="S244" s="20">
        <f t="shared" si="3"/>
        <v>565596</v>
      </c>
    </row>
    <row r="245" spans="1:19" ht="14.4" customHeight="1" x14ac:dyDescent="0.35">
      <c r="A245" s="299"/>
      <c r="B245" s="298"/>
      <c r="C245" s="4" t="s">
        <v>176</v>
      </c>
      <c r="D245" s="8" t="s">
        <v>297</v>
      </c>
      <c r="E245" s="14"/>
      <c r="F245" s="14"/>
      <c r="G245" s="14"/>
      <c r="H245" s="14"/>
      <c r="I245" s="3"/>
      <c r="J245" s="3"/>
      <c r="K245" s="13"/>
      <c r="L245" s="3"/>
      <c r="M245" s="3"/>
      <c r="N245" s="13"/>
      <c r="O245" s="3"/>
      <c r="P245" s="3"/>
      <c r="Q245" s="13">
        <v>438745</v>
      </c>
      <c r="R245" s="13">
        <v>66800</v>
      </c>
      <c r="S245" s="20">
        <f t="shared" si="3"/>
        <v>505545</v>
      </c>
    </row>
    <row r="246" spans="1:19" ht="29" x14ac:dyDescent="0.35">
      <c r="A246" s="299"/>
      <c r="B246" s="298"/>
      <c r="C246" s="300" t="s">
        <v>192</v>
      </c>
      <c r="D246" s="8" t="s">
        <v>298</v>
      </c>
      <c r="E246" s="14"/>
      <c r="F246" s="14"/>
      <c r="G246" s="14"/>
      <c r="H246" s="14"/>
      <c r="I246" s="3"/>
      <c r="J246" s="3"/>
      <c r="K246" s="13"/>
      <c r="L246" s="3"/>
      <c r="M246" s="3"/>
      <c r="N246" s="13"/>
      <c r="O246" s="3"/>
      <c r="P246" s="3"/>
      <c r="Q246" s="13">
        <v>170113</v>
      </c>
      <c r="R246" s="13">
        <v>4175</v>
      </c>
      <c r="S246" s="20">
        <f t="shared" si="3"/>
        <v>174288</v>
      </c>
    </row>
    <row r="247" spans="1:19" ht="29" x14ac:dyDescent="0.35">
      <c r="A247" s="299"/>
      <c r="B247" s="298"/>
      <c r="C247" s="300"/>
      <c r="D247" s="8" t="s">
        <v>299</v>
      </c>
      <c r="E247" s="14"/>
      <c r="F247" s="14"/>
      <c r="G247" s="14"/>
      <c r="H247" s="14">
        <v>255281</v>
      </c>
      <c r="I247" s="3"/>
      <c r="J247" s="3"/>
      <c r="K247" s="13"/>
      <c r="L247" s="3"/>
      <c r="M247" s="3"/>
      <c r="N247" s="13"/>
      <c r="O247" s="3"/>
      <c r="P247" s="3"/>
      <c r="Q247" s="13"/>
      <c r="R247" s="13"/>
      <c r="S247" s="20">
        <f t="shared" si="3"/>
        <v>255281</v>
      </c>
    </row>
    <row r="248" spans="1:19" ht="29" x14ac:dyDescent="0.35">
      <c r="A248" s="299"/>
      <c r="B248" s="298"/>
      <c r="C248" s="4" t="s">
        <v>174</v>
      </c>
      <c r="D248" s="8" t="s">
        <v>297</v>
      </c>
      <c r="E248" s="14"/>
      <c r="F248" s="14"/>
      <c r="G248" s="14"/>
      <c r="H248" s="14"/>
      <c r="I248" s="3"/>
      <c r="J248" s="3"/>
      <c r="K248" s="13"/>
      <c r="L248" s="3"/>
      <c r="M248" s="3"/>
      <c r="N248" s="13"/>
      <c r="O248" s="3"/>
      <c r="P248" s="3"/>
      <c r="Q248" s="13">
        <v>383506</v>
      </c>
      <c r="R248" s="13">
        <v>33031</v>
      </c>
      <c r="S248" s="20">
        <f t="shared" si="3"/>
        <v>416537</v>
      </c>
    </row>
    <row r="249" spans="1:19" ht="43.5" x14ac:dyDescent="0.35">
      <c r="A249" s="299"/>
      <c r="B249" s="298"/>
      <c r="C249" s="4" t="s">
        <v>191</v>
      </c>
      <c r="D249" s="8" t="s">
        <v>298</v>
      </c>
      <c r="E249" s="14"/>
      <c r="F249" s="14"/>
      <c r="G249" s="14"/>
      <c r="H249" s="14"/>
      <c r="I249" s="3"/>
      <c r="J249" s="3"/>
      <c r="K249" s="13"/>
      <c r="L249" s="3"/>
      <c r="M249" s="3"/>
      <c r="N249" s="13"/>
      <c r="O249" s="3"/>
      <c r="P249" s="3"/>
      <c r="Q249" s="13">
        <v>408293</v>
      </c>
      <c r="R249" s="13">
        <v>2851</v>
      </c>
      <c r="S249" s="20">
        <f t="shared" si="3"/>
        <v>411144</v>
      </c>
    </row>
    <row r="250" spans="1:19" x14ac:dyDescent="0.35">
      <c r="A250" s="299"/>
      <c r="B250" s="298"/>
      <c r="C250" s="4" t="s">
        <v>180</v>
      </c>
      <c r="D250" s="8" t="s">
        <v>300</v>
      </c>
      <c r="E250" s="14"/>
      <c r="F250" s="14"/>
      <c r="G250" s="14"/>
      <c r="H250" s="14"/>
      <c r="I250" s="3"/>
      <c r="J250" s="3"/>
      <c r="K250" s="13"/>
      <c r="L250" s="3"/>
      <c r="M250" s="3"/>
      <c r="N250" s="13"/>
      <c r="O250" s="3"/>
      <c r="P250" s="3"/>
      <c r="Q250" s="13">
        <v>254706</v>
      </c>
      <c r="R250" s="13">
        <v>19591</v>
      </c>
      <c r="S250" s="20">
        <f t="shared" si="3"/>
        <v>274297</v>
      </c>
    </row>
    <row r="251" spans="1:19" x14ac:dyDescent="0.35">
      <c r="A251" s="299"/>
      <c r="B251" s="298"/>
      <c r="C251" s="4" t="s">
        <v>182</v>
      </c>
      <c r="D251" s="8" t="s">
        <v>301</v>
      </c>
      <c r="E251" s="14"/>
      <c r="F251" s="14"/>
      <c r="G251" s="14"/>
      <c r="H251" s="14"/>
      <c r="I251" s="3"/>
      <c r="J251" s="3"/>
      <c r="K251" s="13"/>
      <c r="L251" s="3"/>
      <c r="M251" s="3"/>
      <c r="N251" s="13"/>
      <c r="O251" s="3"/>
      <c r="P251" s="3"/>
      <c r="Q251" s="13">
        <v>244594</v>
      </c>
      <c r="R251" s="13">
        <v>7669</v>
      </c>
      <c r="S251" s="20">
        <f t="shared" si="3"/>
        <v>252263</v>
      </c>
    </row>
    <row r="252" spans="1:19" ht="43.5" x14ac:dyDescent="0.35">
      <c r="A252" s="299"/>
      <c r="B252" s="298"/>
      <c r="C252" s="4" t="s">
        <v>184</v>
      </c>
      <c r="D252" s="8" t="s">
        <v>302</v>
      </c>
      <c r="E252" s="14"/>
      <c r="F252" s="14"/>
      <c r="G252" s="14"/>
      <c r="H252" s="14"/>
      <c r="I252" s="3"/>
      <c r="J252" s="3"/>
      <c r="K252" s="13"/>
      <c r="L252" s="3"/>
      <c r="M252" s="3"/>
      <c r="N252" s="13"/>
      <c r="O252" s="3"/>
      <c r="P252" s="3"/>
      <c r="Q252" s="13"/>
      <c r="R252" s="13">
        <v>238569</v>
      </c>
      <c r="S252" s="20">
        <f t="shared" si="3"/>
        <v>238569</v>
      </c>
    </row>
    <row r="253" spans="1:19" x14ac:dyDescent="0.35">
      <c r="A253" s="299"/>
      <c r="B253" s="298"/>
      <c r="C253" s="4" t="s">
        <v>185</v>
      </c>
      <c r="D253" s="8" t="s">
        <v>300</v>
      </c>
      <c r="E253" s="14"/>
      <c r="F253" s="14"/>
      <c r="G253" s="14"/>
      <c r="H253" s="14"/>
      <c r="I253" s="3"/>
      <c r="J253" s="3"/>
      <c r="K253" s="13"/>
      <c r="L253" s="3"/>
      <c r="M253" s="3"/>
      <c r="N253" s="13"/>
      <c r="O253" s="3"/>
      <c r="P253" s="3"/>
      <c r="Q253" s="13">
        <v>224175</v>
      </c>
      <c r="R253" s="13">
        <v>13790</v>
      </c>
      <c r="S253" s="20">
        <f t="shared" si="3"/>
        <v>237965</v>
      </c>
    </row>
    <row r="254" spans="1:19" x14ac:dyDescent="0.35">
      <c r="A254" s="299"/>
      <c r="B254" s="298"/>
      <c r="C254" s="4" t="s">
        <v>175</v>
      </c>
      <c r="D254" s="8" t="s">
        <v>300</v>
      </c>
      <c r="E254" s="14"/>
      <c r="F254" s="14"/>
      <c r="G254" s="14"/>
      <c r="H254" s="14"/>
      <c r="I254" s="3"/>
      <c r="J254" s="3"/>
      <c r="K254" s="13"/>
      <c r="L254" s="3"/>
      <c r="M254" s="3"/>
      <c r="N254" s="13"/>
      <c r="O254" s="3"/>
      <c r="P254" s="3"/>
      <c r="Q254" s="13">
        <v>225695</v>
      </c>
      <c r="R254" s="13">
        <v>5891</v>
      </c>
      <c r="S254" s="20">
        <f t="shared" si="3"/>
        <v>231586</v>
      </c>
    </row>
    <row r="255" spans="1:19" ht="29" x14ac:dyDescent="0.35">
      <c r="A255" s="299"/>
      <c r="B255" s="298"/>
      <c r="C255" s="4" t="s">
        <v>193</v>
      </c>
      <c r="D255" s="8" t="s">
        <v>298</v>
      </c>
      <c r="E255" s="14"/>
      <c r="F255" s="14"/>
      <c r="G255" s="14"/>
      <c r="H255" s="14"/>
      <c r="I255" s="3"/>
      <c r="J255" s="3"/>
      <c r="K255" s="13"/>
      <c r="L255" s="3"/>
      <c r="M255" s="3"/>
      <c r="N255" s="13"/>
      <c r="O255" s="3"/>
      <c r="P255" s="3"/>
      <c r="Q255" s="13">
        <v>166734</v>
      </c>
      <c r="R255" s="13">
        <v>64040</v>
      </c>
      <c r="S255" s="20">
        <f t="shared" si="3"/>
        <v>230774</v>
      </c>
    </row>
    <row r="256" spans="1:19" ht="14.4" customHeight="1" x14ac:dyDescent="0.35">
      <c r="A256" s="299"/>
      <c r="B256" s="298"/>
      <c r="C256" s="4" t="s">
        <v>183</v>
      </c>
      <c r="D256" s="8" t="s">
        <v>299</v>
      </c>
      <c r="E256" s="14"/>
      <c r="F256" s="14"/>
      <c r="G256" s="14"/>
      <c r="H256" s="14">
        <v>221517</v>
      </c>
      <c r="I256" s="3"/>
      <c r="J256" s="3"/>
      <c r="K256" s="13"/>
      <c r="L256" s="3"/>
      <c r="M256" s="3"/>
      <c r="N256" s="13"/>
      <c r="O256" s="3"/>
      <c r="P256" s="3"/>
      <c r="Q256" s="13"/>
      <c r="R256" s="13"/>
      <c r="S256" s="20">
        <f t="shared" si="3"/>
        <v>221517</v>
      </c>
    </row>
    <row r="257" spans="1:19" ht="14.4" customHeight="1" x14ac:dyDescent="0.35">
      <c r="A257" s="299"/>
      <c r="B257" s="298"/>
      <c r="C257" s="302" t="s">
        <v>181</v>
      </c>
      <c r="D257" s="8" t="s">
        <v>302</v>
      </c>
      <c r="E257" s="14"/>
      <c r="F257" s="14"/>
      <c r="G257" s="14"/>
      <c r="H257" s="14"/>
      <c r="I257" s="3"/>
      <c r="J257" s="3"/>
      <c r="K257" s="13"/>
      <c r="L257" s="3"/>
      <c r="M257" s="3"/>
      <c r="N257" s="13"/>
      <c r="O257" s="3"/>
      <c r="P257" s="3"/>
      <c r="Q257" s="13"/>
      <c r="R257" s="13">
        <v>70633</v>
      </c>
      <c r="S257" s="20">
        <f t="shared" si="3"/>
        <v>70633</v>
      </c>
    </row>
    <row r="258" spans="1:19" ht="14.4" customHeight="1" x14ac:dyDescent="0.35">
      <c r="A258" s="299"/>
      <c r="B258" s="298"/>
      <c r="C258" s="302"/>
      <c r="D258" s="8" t="s">
        <v>299</v>
      </c>
      <c r="E258" s="14"/>
      <c r="F258" s="14"/>
      <c r="G258" s="14"/>
      <c r="H258" s="14">
        <v>75707</v>
      </c>
      <c r="I258" s="3"/>
      <c r="J258" s="3"/>
      <c r="K258" s="13"/>
      <c r="L258" s="3"/>
      <c r="M258" s="3"/>
      <c r="N258" s="13"/>
      <c r="O258" s="3"/>
      <c r="P258" s="3"/>
      <c r="Q258" s="13"/>
      <c r="R258" s="13"/>
      <c r="S258" s="20">
        <f t="shared" si="3"/>
        <v>75707</v>
      </c>
    </row>
    <row r="259" spans="1:19" ht="14.4" customHeight="1" x14ac:dyDescent="0.35">
      <c r="A259" s="299"/>
      <c r="B259" s="298"/>
      <c r="C259" s="303" t="s">
        <v>189</v>
      </c>
      <c r="D259" s="8" t="s">
        <v>302</v>
      </c>
      <c r="E259" s="14"/>
      <c r="F259" s="14"/>
      <c r="G259" s="14"/>
      <c r="H259" s="14"/>
      <c r="I259" s="3"/>
      <c r="J259" s="3"/>
      <c r="K259" s="13"/>
      <c r="L259" s="3"/>
      <c r="M259" s="3"/>
      <c r="N259" s="13"/>
      <c r="O259" s="3"/>
      <c r="P259" s="3"/>
      <c r="Q259" s="13"/>
      <c r="R259" s="13">
        <v>2492</v>
      </c>
      <c r="S259" s="20">
        <f t="shared" ref="S259:S292" si="4">SUM(E259:R259)</f>
        <v>2492</v>
      </c>
    </row>
    <row r="260" spans="1:19" ht="14.4" customHeight="1" x14ac:dyDescent="0.35">
      <c r="A260" s="299"/>
      <c r="B260" s="298"/>
      <c r="C260" s="303"/>
      <c r="D260" s="8" t="s">
        <v>299</v>
      </c>
      <c r="E260" s="14"/>
      <c r="F260" s="14"/>
      <c r="G260" s="14"/>
      <c r="H260" s="14">
        <v>137263</v>
      </c>
      <c r="I260" s="3"/>
      <c r="J260" s="3"/>
      <c r="K260" s="13"/>
      <c r="L260" s="3"/>
      <c r="M260" s="3"/>
      <c r="N260" s="13"/>
      <c r="O260" s="3"/>
      <c r="P260" s="3"/>
      <c r="Q260" s="13"/>
      <c r="R260" s="13"/>
      <c r="S260" s="20">
        <f t="shared" si="4"/>
        <v>137263</v>
      </c>
    </row>
    <row r="261" spans="1:19" ht="29" x14ac:dyDescent="0.35">
      <c r="A261" s="299"/>
      <c r="B261" s="298"/>
      <c r="C261" s="4" t="s">
        <v>187</v>
      </c>
      <c r="D261" s="8" t="s">
        <v>303</v>
      </c>
      <c r="E261" s="14"/>
      <c r="F261" s="14"/>
      <c r="G261" s="14"/>
      <c r="H261" s="14"/>
      <c r="I261" s="3"/>
      <c r="J261" s="3"/>
      <c r="K261" s="13"/>
      <c r="L261" s="3"/>
      <c r="M261" s="3"/>
      <c r="N261" s="13"/>
      <c r="O261" s="3"/>
      <c r="P261" s="3"/>
      <c r="Q261" s="13">
        <v>106372</v>
      </c>
      <c r="R261" s="13">
        <v>17828</v>
      </c>
      <c r="S261" s="20">
        <f t="shared" si="4"/>
        <v>124200</v>
      </c>
    </row>
    <row r="262" spans="1:19" ht="29" x14ac:dyDescent="0.35">
      <c r="A262" s="299"/>
      <c r="B262" s="298"/>
      <c r="C262" s="4" t="s">
        <v>190</v>
      </c>
      <c r="D262" s="8" t="s">
        <v>298</v>
      </c>
      <c r="E262" s="14"/>
      <c r="F262" s="14"/>
      <c r="G262" s="14"/>
      <c r="H262" s="14"/>
      <c r="I262" s="3"/>
      <c r="J262" s="3"/>
      <c r="K262" s="13"/>
      <c r="L262" s="3"/>
      <c r="M262" s="3"/>
      <c r="N262" s="13"/>
      <c r="O262" s="3"/>
      <c r="P262" s="3"/>
      <c r="Q262" s="13">
        <v>86957</v>
      </c>
      <c r="R262" s="13">
        <v>22188</v>
      </c>
      <c r="S262" s="20">
        <f t="shared" si="4"/>
        <v>109145</v>
      </c>
    </row>
    <row r="263" spans="1:19" ht="29" x14ac:dyDescent="0.35">
      <c r="A263" s="299"/>
      <c r="B263" s="298"/>
      <c r="C263" s="4" t="s">
        <v>188</v>
      </c>
      <c r="D263" s="8" t="s">
        <v>304</v>
      </c>
      <c r="E263" s="14"/>
      <c r="F263" s="14"/>
      <c r="G263" s="14"/>
      <c r="H263" s="14"/>
      <c r="I263" s="3"/>
      <c r="J263" s="3"/>
      <c r="K263" s="13"/>
      <c r="L263" s="3"/>
      <c r="M263" s="3"/>
      <c r="N263" s="13"/>
      <c r="O263" s="3"/>
      <c r="P263" s="3"/>
      <c r="Q263" s="13">
        <v>108223</v>
      </c>
      <c r="R263" s="13"/>
      <c r="S263" s="20">
        <f t="shared" si="4"/>
        <v>108223</v>
      </c>
    </row>
    <row r="264" spans="1:19" ht="14.4" customHeight="1" x14ac:dyDescent="0.35">
      <c r="A264" s="299"/>
      <c r="B264" s="298"/>
      <c r="C264" s="4" t="s">
        <v>178</v>
      </c>
      <c r="D264" s="8" t="s">
        <v>300</v>
      </c>
      <c r="E264" s="14"/>
      <c r="F264" s="14"/>
      <c r="G264" s="14"/>
      <c r="H264" s="14"/>
      <c r="I264" s="3"/>
      <c r="J264" s="3"/>
      <c r="K264" s="13"/>
      <c r="L264" s="3"/>
      <c r="M264" s="3"/>
      <c r="N264" s="13"/>
      <c r="O264" s="3"/>
      <c r="P264" s="3"/>
      <c r="Q264" s="13">
        <v>91933</v>
      </c>
      <c r="R264" s="13">
        <v>16198</v>
      </c>
      <c r="S264" s="20">
        <f t="shared" si="4"/>
        <v>108131</v>
      </c>
    </row>
    <row r="265" spans="1:19" ht="14.4" customHeight="1" x14ac:dyDescent="0.35">
      <c r="A265" s="299"/>
      <c r="B265" s="298"/>
      <c r="C265" s="4" t="s">
        <v>186</v>
      </c>
      <c r="D265" s="8" t="s">
        <v>303</v>
      </c>
      <c r="E265" s="14"/>
      <c r="F265" s="14"/>
      <c r="G265" s="14"/>
      <c r="H265" s="14"/>
      <c r="I265" s="3"/>
      <c r="J265" s="3"/>
      <c r="K265" s="13"/>
      <c r="L265" s="3"/>
      <c r="M265" s="3"/>
      <c r="N265" s="13"/>
      <c r="O265" s="3"/>
      <c r="P265" s="3"/>
      <c r="Q265" s="13">
        <v>103831</v>
      </c>
      <c r="R265" s="13">
        <v>3229</v>
      </c>
      <c r="S265" s="20">
        <f t="shared" si="4"/>
        <v>107060</v>
      </c>
    </row>
    <row r="266" spans="1:19" ht="29.4" customHeight="1" x14ac:dyDescent="0.35">
      <c r="A266" s="299"/>
      <c r="B266" s="298" t="s">
        <v>305</v>
      </c>
      <c r="C266" s="301" t="s">
        <v>306</v>
      </c>
      <c r="D266" s="8" t="s">
        <v>307</v>
      </c>
      <c r="E266" s="14"/>
      <c r="F266" s="14"/>
      <c r="G266" s="14"/>
      <c r="H266" s="13"/>
      <c r="I266" s="3"/>
      <c r="J266" s="3"/>
      <c r="K266" s="13"/>
      <c r="L266" s="3"/>
      <c r="M266" s="3"/>
      <c r="N266" s="13"/>
      <c r="O266" s="3"/>
      <c r="P266" s="3"/>
      <c r="Q266" s="13">
        <v>808708</v>
      </c>
      <c r="R266" s="13"/>
      <c r="S266" s="20">
        <f t="shared" si="4"/>
        <v>808708</v>
      </c>
    </row>
    <row r="267" spans="1:19" ht="29" x14ac:dyDescent="0.35">
      <c r="A267" s="299"/>
      <c r="B267" s="298"/>
      <c r="C267" s="301"/>
      <c r="D267" s="8" t="s">
        <v>299</v>
      </c>
      <c r="E267" s="14"/>
      <c r="F267" s="14"/>
      <c r="G267" s="14"/>
      <c r="H267" s="14">
        <v>175849</v>
      </c>
      <c r="I267" s="3"/>
      <c r="J267" s="3"/>
      <c r="K267" s="13"/>
      <c r="L267" s="3"/>
      <c r="M267" s="3"/>
      <c r="N267" s="13"/>
      <c r="O267" s="3"/>
      <c r="P267" s="3"/>
      <c r="Q267" s="13"/>
      <c r="R267" s="13"/>
      <c r="S267" s="20">
        <f t="shared" si="4"/>
        <v>175849</v>
      </c>
    </row>
    <row r="268" spans="1:19" ht="32.4" customHeight="1" x14ac:dyDescent="0.35">
      <c r="A268" s="299"/>
      <c r="B268" s="298"/>
      <c r="C268" s="301" t="s">
        <v>308</v>
      </c>
      <c r="D268" s="8" t="s">
        <v>307</v>
      </c>
      <c r="E268" s="14"/>
      <c r="F268" s="14"/>
      <c r="G268" s="14"/>
      <c r="H268" s="14"/>
      <c r="I268" s="3"/>
      <c r="J268" s="3"/>
      <c r="K268" s="13"/>
      <c r="L268" s="3"/>
      <c r="M268" s="3"/>
      <c r="N268" s="13"/>
      <c r="O268" s="3"/>
      <c r="P268" s="3"/>
      <c r="Q268" s="13">
        <v>924301</v>
      </c>
      <c r="R268" s="13"/>
      <c r="S268" s="20">
        <f t="shared" si="4"/>
        <v>924301</v>
      </c>
    </row>
    <row r="269" spans="1:19" ht="29" x14ac:dyDescent="0.35">
      <c r="A269" s="299"/>
      <c r="B269" s="298"/>
      <c r="C269" s="301"/>
      <c r="D269" s="8" t="s">
        <v>299</v>
      </c>
      <c r="E269" s="14"/>
      <c r="F269" s="14"/>
      <c r="G269" s="14"/>
      <c r="H269" s="14">
        <v>381489</v>
      </c>
      <c r="I269" s="3"/>
      <c r="J269" s="3"/>
      <c r="K269" s="13"/>
      <c r="L269" s="3"/>
      <c r="M269" s="3"/>
      <c r="N269" s="13"/>
      <c r="O269" s="3"/>
      <c r="P269" s="3"/>
      <c r="Q269" s="13"/>
      <c r="R269" s="13"/>
      <c r="S269" s="20">
        <f t="shared" si="4"/>
        <v>381489</v>
      </c>
    </row>
    <row r="270" spans="1:19" ht="43.5" x14ac:dyDescent="0.35">
      <c r="A270" s="299"/>
      <c r="B270" s="298" t="s">
        <v>271</v>
      </c>
      <c r="C270" s="4" t="s">
        <v>309</v>
      </c>
      <c r="D270" s="8" t="s">
        <v>299</v>
      </c>
      <c r="E270" s="14"/>
      <c r="F270" s="14"/>
      <c r="G270" s="14"/>
      <c r="H270" s="14">
        <v>1808362</v>
      </c>
      <c r="I270" s="3"/>
      <c r="J270" s="3"/>
      <c r="K270" s="13"/>
      <c r="L270" s="3"/>
      <c r="M270" s="3"/>
      <c r="N270" s="13"/>
      <c r="O270" s="3"/>
      <c r="P270" s="3"/>
      <c r="Q270" s="13"/>
      <c r="R270" s="13"/>
      <c r="S270" s="20">
        <f t="shared" si="4"/>
        <v>1808362</v>
      </c>
    </row>
    <row r="271" spans="1:19" ht="14.4" customHeight="1" x14ac:dyDescent="0.35">
      <c r="A271" s="299"/>
      <c r="B271" s="298"/>
      <c r="C271" s="4" t="s">
        <v>310</v>
      </c>
      <c r="D271" s="8" t="s">
        <v>311</v>
      </c>
      <c r="E271" s="14"/>
      <c r="F271" s="14"/>
      <c r="G271" s="14"/>
      <c r="H271" s="14"/>
      <c r="I271" s="3"/>
      <c r="J271" s="3"/>
      <c r="K271" s="13"/>
      <c r="L271" s="3"/>
      <c r="M271" s="3"/>
      <c r="N271" s="13"/>
      <c r="O271" s="3"/>
      <c r="P271" s="3"/>
      <c r="Q271" s="13"/>
      <c r="R271" s="13">
        <v>633801</v>
      </c>
      <c r="S271" s="20">
        <f t="shared" si="4"/>
        <v>633801</v>
      </c>
    </row>
    <row r="272" spans="1:19" ht="14.4" customHeight="1" x14ac:dyDescent="0.35">
      <c r="A272" s="299"/>
      <c r="B272" s="298"/>
      <c r="C272" s="4" t="s">
        <v>312</v>
      </c>
      <c r="D272" s="8" t="s">
        <v>311</v>
      </c>
      <c r="E272" s="14"/>
      <c r="F272" s="14"/>
      <c r="G272" s="14"/>
      <c r="H272" s="14"/>
      <c r="I272" s="3"/>
      <c r="J272" s="3"/>
      <c r="K272" s="13"/>
      <c r="L272" s="3"/>
      <c r="M272" s="3"/>
      <c r="N272" s="13"/>
      <c r="O272" s="3"/>
      <c r="P272" s="3"/>
      <c r="Q272" s="13">
        <v>524676</v>
      </c>
      <c r="R272" s="13"/>
      <c r="S272" s="20">
        <f t="shared" si="4"/>
        <v>524676</v>
      </c>
    </row>
    <row r="273" spans="1:19" ht="14.4" customHeight="1" x14ac:dyDescent="0.35">
      <c r="A273" s="299"/>
      <c r="B273" s="298"/>
      <c r="C273" s="4" t="s">
        <v>313</v>
      </c>
      <c r="D273" s="8" t="s">
        <v>311</v>
      </c>
      <c r="E273" s="14"/>
      <c r="F273" s="14"/>
      <c r="G273" s="14"/>
      <c r="H273" s="14"/>
      <c r="I273" s="3"/>
      <c r="J273" s="3"/>
      <c r="K273" s="13"/>
      <c r="L273" s="3"/>
      <c r="M273" s="3"/>
      <c r="N273" s="13"/>
      <c r="O273" s="3"/>
      <c r="P273" s="3"/>
      <c r="Q273" s="13"/>
      <c r="R273" s="13">
        <v>370974</v>
      </c>
      <c r="S273" s="20">
        <f t="shared" si="4"/>
        <v>370974</v>
      </c>
    </row>
    <row r="274" spans="1:19" ht="14.4" customHeight="1" x14ac:dyDescent="0.35">
      <c r="A274" s="299"/>
      <c r="B274" s="298"/>
      <c r="C274" s="4" t="s">
        <v>314</v>
      </c>
      <c r="D274" s="8" t="s">
        <v>311</v>
      </c>
      <c r="E274" s="14"/>
      <c r="F274" s="14"/>
      <c r="G274" s="14"/>
      <c r="H274" s="14"/>
      <c r="I274" s="3"/>
      <c r="J274" s="3"/>
      <c r="K274" s="13"/>
      <c r="L274" s="3"/>
      <c r="M274" s="3"/>
      <c r="N274" s="13"/>
      <c r="O274" s="3"/>
      <c r="P274" s="3"/>
      <c r="Q274" s="13">
        <v>246774</v>
      </c>
      <c r="R274" s="13"/>
      <c r="S274" s="20">
        <f t="shared" si="4"/>
        <v>246774</v>
      </c>
    </row>
    <row r="275" spans="1:19" ht="14.4" customHeight="1" x14ac:dyDescent="0.35">
      <c r="A275" s="299"/>
      <c r="B275" s="298"/>
      <c r="C275" s="4" t="s">
        <v>315</v>
      </c>
      <c r="D275" s="8" t="s">
        <v>311</v>
      </c>
      <c r="E275" s="14"/>
      <c r="F275" s="14"/>
      <c r="G275" s="14"/>
      <c r="H275" s="14"/>
      <c r="I275" s="3"/>
      <c r="J275" s="3"/>
      <c r="K275" s="13"/>
      <c r="L275" s="3"/>
      <c r="M275" s="3"/>
      <c r="N275" s="13"/>
      <c r="O275" s="3"/>
      <c r="P275" s="3"/>
      <c r="Q275" s="13"/>
      <c r="R275" s="13">
        <v>244084</v>
      </c>
      <c r="S275" s="20">
        <f t="shared" si="4"/>
        <v>244084</v>
      </c>
    </row>
    <row r="276" spans="1:19" ht="14.4" customHeight="1" x14ac:dyDescent="0.35">
      <c r="A276" s="299"/>
      <c r="B276" s="298"/>
      <c r="C276" s="4" t="s">
        <v>316</v>
      </c>
      <c r="D276" s="8" t="s">
        <v>311</v>
      </c>
      <c r="E276" s="14"/>
      <c r="F276" s="14"/>
      <c r="G276" s="14"/>
      <c r="H276" s="14"/>
      <c r="I276" s="3"/>
      <c r="J276" s="3"/>
      <c r="K276" s="13"/>
      <c r="L276" s="3"/>
      <c r="M276" s="3"/>
      <c r="N276" s="13"/>
      <c r="O276" s="3"/>
      <c r="P276" s="3"/>
      <c r="Q276" s="13">
        <v>233235</v>
      </c>
      <c r="R276" s="13"/>
      <c r="S276" s="20">
        <f t="shared" si="4"/>
        <v>233235</v>
      </c>
    </row>
    <row r="277" spans="1:19" ht="14.4" customHeight="1" x14ac:dyDescent="0.35">
      <c r="A277" s="299"/>
      <c r="B277" s="298"/>
      <c r="C277" s="4" t="s">
        <v>317</v>
      </c>
      <c r="D277" s="8" t="s">
        <v>311</v>
      </c>
      <c r="E277" s="14"/>
      <c r="F277" s="14"/>
      <c r="G277" s="14"/>
      <c r="H277" s="14"/>
      <c r="I277" s="3"/>
      <c r="J277" s="3"/>
      <c r="K277" s="13"/>
      <c r="L277" s="3"/>
      <c r="M277" s="3"/>
      <c r="N277" s="13"/>
      <c r="O277" s="3"/>
      <c r="P277" s="3"/>
      <c r="Q277" s="13">
        <v>201355</v>
      </c>
      <c r="R277" s="13"/>
      <c r="S277" s="20">
        <f t="shared" si="4"/>
        <v>201355</v>
      </c>
    </row>
    <row r="278" spans="1:19" ht="14.4" customHeight="1" x14ac:dyDescent="0.35">
      <c r="A278" s="299"/>
      <c r="B278" s="298"/>
      <c r="C278" s="4" t="s">
        <v>318</v>
      </c>
      <c r="D278" s="8" t="s">
        <v>311</v>
      </c>
      <c r="E278" s="14"/>
      <c r="F278" s="14"/>
      <c r="G278" s="14"/>
      <c r="H278" s="14"/>
      <c r="I278" s="3"/>
      <c r="J278" s="3"/>
      <c r="K278" s="13"/>
      <c r="L278" s="3"/>
      <c r="M278" s="3"/>
      <c r="N278" s="13"/>
      <c r="O278" s="3"/>
      <c r="P278" s="3"/>
      <c r="Q278" s="13"/>
      <c r="R278" s="13">
        <v>174341</v>
      </c>
      <c r="S278" s="20">
        <f t="shared" si="4"/>
        <v>174341</v>
      </c>
    </row>
    <row r="279" spans="1:19" ht="14.4" customHeight="1" x14ac:dyDescent="0.35">
      <c r="A279" s="299"/>
      <c r="B279" s="298"/>
      <c r="C279" s="4" t="s">
        <v>319</v>
      </c>
      <c r="D279" s="8" t="s">
        <v>311</v>
      </c>
      <c r="E279" s="14"/>
      <c r="F279" s="14"/>
      <c r="G279" s="14"/>
      <c r="H279" s="14"/>
      <c r="I279" s="3"/>
      <c r="J279" s="3"/>
      <c r="K279" s="13"/>
      <c r="L279" s="3"/>
      <c r="M279" s="3"/>
      <c r="N279" s="13"/>
      <c r="O279" s="3"/>
      <c r="P279" s="3"/>
      <c r="Q279" s="13">
        <v>105649</v>
      </c>
      <c r="R279" s="13"/>
      <c r="S279" s="20">
        <f t="shared" si="4"/>
        <v>105649</v>
      </c>
    </row>
    <row r="280" spans="1:19" ht="14.4" customHeight="1" x14ac:dyDescent="0.35">
      <c r="A280" s="299"/>
      <c r="B280" s="298" t="s">
        <v>320</v>
      </c>
      <c r="C280" s="4" t="s">
        <v>321</v>
      </c>
      <c r="D280" s="8" t="s">
        <v>299</v>
      </c>
      <c r="E280" s="14"/>
      <c r="F280" s="14"/>
      <c r="G280" s="14"/>
      <c r="H280" s="13">
        <v>687957</v>
      </c>
      <c r="I280" s="3"/>
      <c r="J280" s="3"/>
      <c r="K280" s="13"/>
      <c r="L280" s="3"/>
      <c r="M280" s="3"/>
      <c r="N280" s="13"/>
      <c r="O280" s="3"/>
      <c r="P280" s="3"/>
      <c r="Q280" s="13"/>
      <c r="R280" s="13"/>
      <c r="S280" s="20">
        <f t="shared" si="4"/>
        <v>687957</v>
      </c>
    </row>
    <row r="281" spans="1:19" ht="14.4" customHeight="1" x14ac:dyDescent="0.35">
      <c r="A281" s="299"/>
      <c r="B281" s="298"/>
      <c r="C281" s="4" t="s">
        <v>322</v>
      </c>
      <c r="D281" s="8" t="s">
        <v>323</v>
      </c>
      <c r="E281" s="14"/>
      <c r="F281" s="14"/>
      <c r="G281" s="14"/>
      <c r="H281" s="14"/>
      <c r="I281" s="3"/>
      <c r="J281" s="3"/>
      <c r="K281" s="13"/>
      <c r="L281" s="3"/>
      <c r="M281" s="3"/>
      <c r="N281" s="13"/>
      <c r="O281" s="3"/>
      <c r="P281" s="3"/>
      <c r="Q281" s="13">
        <v>201201</v>
      </c>
      <c r="R281" s="13"/>
      <c r="S281" s="20">
        <f t="shared" si="4"/>
        <v>201201</v>
      </c>
    </row>
    <row r="282" spans="1:19" ht="14.4" customHeight="1" x14ac:dyDescent="0.35">
      <c r="A282" s="299"/>
      <c r="B282" s="298"/>
      <c r="C282" s="4" t="s">
        <v>324</v>
      </c>
      <c r="D282" s="8" t="s">
        <v>299</v>
      </c>
      <c r="E282" s="14"/>
      <c r="F282" s="14"/>
      <c r="G282" s="14"/>
      <c r="H282" s="14">
        <v>166719</v>
      </c>
      <c r="I282" s="3"/>
      <c r="J282" s="3"/>
      <c r="K282" s="13"/>
      <c r="L282" s="3"/>
      <c r="M282" s="3"/>
      <c r="N282" s="13"/>
      <c r="O282" s="3"/>
      <c r="P282" s="3"/>
      <c r="Q282" s="13"/>
      <c r="R282" s="13"/>
      <c r="S282" s="20">
        <f t="shared" si="4"/>
        <v>166719</v>
      </c>
    </row>
    <row r="283" spans="1:19" ht="14.4" customHeight="1" x14ac:dyDescent="0.35">
      <c r="A283" s="299"/>
      <c r="B283" s="298" t="s">
        <v>325</v>
      </c>
      <c r="C283" s="4" t="s">
        <v>326</v>
      </c>
      <c r="D283" s="8" t="s">
        <v>299</v>
      </c>
      <c r="E283" s="14"/>
      <c r="F283" s="14"/>
      <c r="G283" s="14"/>
      <c r="H283" s="14">
        <v>854443</v>
      </c>
      <c r="I283" s="3"/>
      <c r="J283" s="3"/>
      <c r="K283" s="13"/>
      <c r="L283" s="3"/>
      <c r="M283" s="3"/>
      <c r="N283" s="13"/>
      <c r="O283" s="3"/>
      <c r="P283" s="3"/>
      <c r="Q283" s="14"/>
      <c r="R283" s="13"/>
      <c r="S283" s="20">
        <f t="shared" si="4"/>
        <v>854443</v>
      </c>
    </row>
    <row r="284" spans="1:19" ht="14.4" customHeight="1" x14ac:dyDescent="0.35">
      <c r="A284" s="299"/>
      <c r="B284" s="298"/>
      <c r="C284" s="4" t="s">
        <v>327</v>
      </c>
      <c r="D284" s="8" t="s">
        <v>328</v>
      </c>
      <c r="E284" s="14"/>
      <c r="F284" s="14"/>
      <c r="G284" s="14"/>
      <c r="H284" s="14"/>
      <c r="I284" s="3"/>
      <c r="J284" s="3"/>
      <c r="K284" s="13"/>
      <c r="L284" s="3"/>
      <c r="M284" s="3"/>
      <c r="N284" s="13"/>
      <c r="O284" s="3"/>
      <c r="P284" s="3"/>
      <c r="Q284" s="13"/>
      <c r="R284" s="13">
        <v>116254</v>
      </c>
      <c r="S284" s="20">
        <f t="shared" si="4"/>
        <v>116254</v>
      </c>
    </row>
    <row r="285" spans="1:19" ht="14.4" customHeight="1" x14ac:dyDescent="0.35">
      <c r="A285" s="299"/>
      <c r="B285" s="5" t="s">
        <v>277</v>
      </c>
      <c r="C285" s="4" t="s">
        <v>329</v>
      </c>
      <c r="D285" s="8" t="s">
        <v>330</v>
      </c>
      <c r="E285" s="14"/>
      <c r="F285" s="14"/>
      <c r="G285" s="14"/>
      <c r="H285" s="14"/>
      <c r="I285" s="3"/>
      <c r="J285" s="3"/>
      <c r="K285" s="13"/>
      <c r="L285" s="3"/>
      <c r="M285" s="3"/>
      <c r="N285" s="13"/>
      <c r="O285" s="3"/>
      <c r="P285" s="3"/>
      <c r="Q285" s="13">
        <v>221643</v>
      </c>
      <c r="R285" s="13">
        <v>78377</v>
      </c>
      <c r="S285" s="20">
        <f t="shared" si="4"/>
        <v>300020</v>
      </c>
    </row>
    <row r="286" spans="1:19" hidden="1" x14ac:dyDescent="0.35">
      <c r="A286" s="7"/>
      <c r="B286" s="5"/>
      <c r="C286" s="4"/>
      <c r="D286" s="8"/>
      <c r="E286" s="14"/>
      <c r="F286" s="14"/>
      <c r="G286" s="14"/>
      <c r="H286" s="14"/>
      <c r="I286" s="3"/>
      <c r="J286" s="3"/>
      <c r="K286" s="13"/>
      <c r="L286" s="3"/>
      <c r="M286" s="3"/>
      <c r="N286" s="13"/>
      <c r="O286" s="3"/>
      <c r="P286" s="3"/>
      <c r="Q286" s="13"/>
      <c r="R286" s="13"/>
      <c r="S286" s="9">
        <f t="shared" si="4"/>
        <v>0</v>
      </c>
    </row>
    <row r="287" spans="1:19" x14ac:dyDescent="0.35">
      <c r="A287" s="300" t="s">
        <v>23</v>
      </c>
      <c r="B287" s="298" t="s">
        <v>331</v>
      </c>
      <c r="C287" s="300" t="s">
        <v>332</v>
      </c>
      <c r="D287" s="8" t="s">
        <v>333</v>
      </c>
      <c r="E287" s="14"/>
      <c r="F287" s="14">
        <v>20760049</v>
      </c>
      <c r="G287" s="14"/>
      <c r="H287" s="14"/>
      <c r="I287" s="3"/>
      <c r="J287" s="3"/>
      <c r="K287" s="13"/>
      <c r="L287" s="3"/>
      <c r="M287" s="3"/>
      <c r="N287" s="13"/>
      <c r="O287" s="3"/>
      <c r="P287" s="3"/>
      <c r="Q287" s="13"/>
      <c r="R287" s="13"/>
      <c r="S287" s="20">
        <f t="shared" si="4"/>
        <v>20760049</v>
      </c>
    </row>
    <row r="288" spans="1:19" x14ac:dyDescent="0.35">
      <c r="A288" s="300"/>
      <c r="B288" s="298"/>
      <c r="C288" s="300"/>
      <c r="D288" s="4" t="s">
        <v>334</v>
      </c>
      <c r="F288" s="18">
        <v>4388614</v>
      </c>
      <c r="S288" s="20">
        <f t="shared" si="4"/>
        <v>4388614</v>
      </c>
    </row>
    <row r="289" spans="1:19" x14ac:dyDescent="0.35">
      <c r="A289" s="300"/>
      <c r="B289" s="298"/>
      <c r="C289" t="s">
        <v>335</v>
      </c>
      <c r="D289" s="4" t="s">
        <v>333</v>
      </c>
      <c r="F289" s="6"/>
      <c r="Q289" s="1">
        <v>701707</v>
      </c>
      <c r="S289" s="20">
        <f t="shared" si="4"/>
        <v>701707</v>
      </c>
    </row>
    <row r="290" spans="1:19" x14ac:dyDescent="0.35">
      <c r="A290" s="300"/>
      <c r="B290" s="298"/>
      <c r="C290" s="4" t="s">
        <v>336</v>
      </c>
      <c r="D290" s="4" t="s">
        <v>334</v>
      </c>
      <c r="Q290" s="1">
        <v>61486</v>
      </c>
      <c r="S290" s="20">
        <f t="shared" si="4"/>
        <v>61486</v>
      </c>
    </row>
    <row r="291" spans="1:19" x14ac:dyDescent="0.35">
      <c r="A291" s="300"/>
      <c r="B291" s="298"/>
      <c r="C291" t="s">
        <v>337</v>
      </c>
      <c r="D291" s="4" t="s">
        <v>333</v>
      </c>
      <c r="Q291" s="1">
        <v>5671262</v>
      </c>
      <c r="S291" s="20">
        <f t="shared" si="4"/>
        <v>5671262</v>
      </c>
    </row>
    <row r="292" spans="1:19" x14ac:dyDescent="0.35">
      <c r="A292" s="300"/>
      <c r="B292" s="298"/>
      <c r="C292" t="s">
        <v>338</v>
      </c>
      <c r="D292" s="4" t="s">
        <v>334</v>
      </c>
      <c r="Q292" s="1">
        <v>326293</v>
      </c>
      <c r="S292" s="20">
        <f t="shared" si="4"/>
        <v>326293</v>
      </c>
    </row>
    <row r="293" spans="1:19" x14ac:dyDescent="0.35">
      <c r="F293" s="1"/>
    </row>
  </sheetData>
  <autoFilter ref="A1:S292" xr:uid="{F77F5305-366C-440D-B7B3-A1D0962F0A31}">
    <filterColumn colId="18">
      <filters blank="1">
        <filter val="1.012.693,00 €"/>
        <filter val="1.031.401,18 €"/>
        <filter val="1.068.881,38 €"/>
        <filter val="1.076.000,00 €"/>
        <filter val="1.135.000,00 €"/>
        <filter val="1.142.177,00 €"/>
        <filter val="1.164,00 €"/>
        <filter val="1.177.028,00 €"/>
        <filter val="1.313.232,86 €"/>
        <filter val="1.318.000,00 €"/>
        <filter val="1.397.130,00 €"/>
        <filter val="1.494.402,72 €"/>
        <filter val="1.525.155,33 €"/>
        <filter val="1.710.000,00 €"/>
        <filter val="1.808.362,00 €"/>
        <filter val="1.847,00 €"/>
        <filter val="1.875,00 €"/>
        <filter val="1.988.917,33 €"/>
        <filter val="10.659.155,00 €"/>
        <filter val="100.000,00 €"/>
        <filter val="102.468,00 €"/>
        <filter val="102.774,00 €"/>
        <filter val="105.649,00 €"/>
        <filter val="106.000,00 €"/>
        <filter val="107.060,00 €"/>
        <filter val="108.123,53 €"/>
        <filter val="108.131,00 €"/>
        <filter val="108.223,00 €"/>
        <filter val="109.145,00 €"/>
        <filter val="109.275,00 €"/>
        <filter val="11.812,50 €"/>
        <filter val="110.000,00 €"/>
        <filter val="110.738,19 €"/>
        <filter val="111.000,00 €"/>
        <filter val="113.415,62 €"/>
        <filter val="116.254,00 €"/>
        <filter val="116.863,00 €"/>
        <filter val="119.367,00 €"/>
        <filter val="12.000,00 €"/>
        <filter val="12.628.000,00 €"/>
        <filter val="12.824,00 €"/>
        <filter val="12.868,22 €"/>
        <filter val="121.974,00 €"/>
        <filter val="124.200,00 €"/>
        <filter val="124.232,93 €"/>
        <filter val="127.488,00 €"/>
        <filter val="129.641,00 €"/>
        <filter val="13.399,88 €"/>
        <filter val="131.000,00 €"/>
        <filter val="132.921,00 €"/>
        <filter val="132.960,00 €"/>
        <filter val="137.263,00 €"/>
        <filter val="137.694,00 €"/>
        <filter val="138.857,00 €"/>
        <filter val="14.724,00 €"/>
        <filter val="141.476,00 €"/>
        <filter val="147.764,00 €"/>
        <filter val="149.344,00 €"/>
        <filter val="149.431,00 €"/>
        <filter val="150,00 €"/>
        <filter val="151.965,01 €"/>
        <filter val="153.075,59 €"/>
        <filter val="156.000,00 €"/>
        <filter val="16.142.261,00 €"/>
        <filter val="164.900,00 €"/>
        <filter val="166.719,00 €"/>
        <filter val="167.431,18 €"/>
        <filter val="17.557.039,82 €"/>
        <filter val="174.288,00 €"/>
        <filter val="174.341,00 €"/>
        <filter val="175.849,00 €"/>
        <filter val="177.387,00 €"/>
        <filter val="180,00 €"/>
        <filter val="181.704,00 €"/>
        <filter val="19.487.747,00 €"/>
        <filter val="191,00 €"/>
        <filter val="197.364,00 €"/>
        <filter val="199.000,00 €"/>
        <filter val="2.060.536,00 €"/>
        <filter val="2.142.201,81 €"/>
        <filter val="2.470.829,16 €"/>
        <filter val="2.492,00 €"/>
        <filter val="2.528.677,00 €"/>
        <filter val="2.533.750,00 €"/>
        <filter val="2.559.407,00 €"/>
        <filter val="2.625,00 €"/>
        <filter val="2.639.905,70 €"/>
        <filter val="2.687,50 €"/>
        <filter val="2.775.475,00 €"/>
        <filter val="2.880.852,00 €"/>
        <filter val="20.000,00 €"/>
        <filter val="20.280,95 €"/>
        <filter val="20.760.049,00 €"/>
        <filter val="201.201,00 €"/>
        <filter val="201.355,00 €"/>
        <filter val="203.000,00 €"/>
        <filter val="213.200,00 €"/>
        <filter val="214.953,00 €"/>
        <filter val="217.000,00 €"/>
        <filter val="217.367,99 €"/>
        <filter val="218.822,00 €"/>
        <filter val="219.178,00 €"/>
        <filter val="219.276,00 €"/>
        <filter val="221.517,00 €"/>
        <filter val="225.000,00 €"/>
        <filter val="228.000,00 €"/>
        <filter val="230.774,00 €"/>
        <filter val="231.586,00 €"/>
        <filter val="231.996,00 €"/>
        <filter val="233.235,00 €"/>
        <filter val="233.580,00 €"/>
        <filter val="237.728,00 €"/>
        <filter val="237.965,00 €"/>
        <filter val="238.569,00 €"/>
        <filter val="242.000,00 €"/>
        <filter val="243.675,68 €"/>
        <filter val="244.084,00 €"/>
        <filter val="245.131,00 €"/>
        <filter val="246.774,00 €"/>
        <filter val="248.616,00 €"/>
        <filter val="250.380,00 €"/>
        <filter val="252.263,00 €"/>
        <filter val="254.624,87 €"/>
        <filter val="255.000,00 €"/>
        <filter val="255.281,00 €"/>
        <filter val="26.657.526,97 €"/>
        <filter val="263.446,00 €"/>
        <filter val="263.700,00 €"/>
        <filter val="266.820,00 €"/>
        <filter val="269.830,00 €"/>
        <filter val="272.295,00 €"/>
        <filter val="274.297,00 €"/>
        <filter val="288.000,00 €"/>
        <filter val="290,20 €"/>
        <filter val="290.000,00 €"/>
        <filter val="299.256,10 €"/>
        <filter val="3.032.096,00 €"/>
        <filter val="3.202.748,12 €"/>
        <filter val="3.218,76 €"/>
        <filter val="3.259.992,00 €"/>
        <filter val="3.375,00 €"/>
        <filter val="3.504.382,00 €"/>
        <filter val="3.641.000,00 €"/>
        <filter val="3.875,00 €"/>
        <filter val="30.500,00 €"/>
        <filter val="300.020,00 €"/>
        <filter val="31.392,00 €"/>
        <filter val="318.024,00 €"/>
        <filter val="319.000,00 €"/>
        <filter val="319.115,00 €"/>
        <filter val="320.000,00 €"/>
        <filter val="326.293,00 €"/>
        <filter val="330.320,00 €"/>
        <filter val="331.161,00 €"/>
        <filter val="331.560,00 €"/>
        <filter val="332.757,23 €"/>
        <filter val="336.931,35 €"/>
        <filter val="350.132,00 €"/>
        <filter val="36.003.294,00 €"/>
        <filter val="367.939,00 €"/>
        <filter val="369.196,00 €"/>
        <filter val="369.685,00 €"/>
        <filter val="370.974,00 €"/>
        <filter val="375.839,00 €"/>
        <filter val="381.489,00 €"/>
        <filter val="39.866,53 €"/>
        <filter val="390.116,00 €"/>
        <filter val="393.009,00 €"/>
        <filter val="394.041,00 €"/>
        <filter val="395.942,00 €"/>
        <filter val="399.996,00 €"/>
        <filter val="4.285.276,00 €"/>
        <filter val="4.388.614,00 €"/>
        <filter val="4.739.404,00 €"/>
        <filter val="401.079,00 €"/>
        <filter val="406.758,00 €"/>
        <filter val="407.193,00 €"/>
        <filter val="411.144,00 €"/>
        <filter val="416.537,00 €"/>
        <filter val="419.075,82 €"/>
        <filter val="421.622,00 €"/>
        <filter val="426.674,00 €"/>
        <filter val="432.471,35 €"/>
        <filter val="436.000,00 €"/>
        <filter val="436.647,00 €"/>
        <filter val="438.000,00 €"/>
        <filter val="44.676.889,30 €"/>
        <filter val="442.000,00 €"/>
        <filter val="451.343,13 €"/>
        <filter val="451.930,00 €"/>
        <filter val="452.360,00 €"/>
        <filter val="454.000,00 €"/>
        <filter val="455.000,00 €"/>
        <filter val="463.161,00 €"/>
        <filter val="473.865,00 €"/>
        <filter val="482.306,00 €"/>
        <filter val="5.065.000,00 €"/>
        <filter val="5.151.000,00 €"/>
        <filter val="5.222.556,00 €"/>
        <filter val="5.229,00 €"/>
        <filter val="5.250,00 €"/>
        <filter val="5.280.000,00 €"/>
        <filter val="5.662.000,00 €"/>
        <filter val="5.671.262,00 €"/>
        <filter val="5.887.430,00 €"/>
        <filter val="505.545,00 €"/>
        <filter val="508.000,00 €"/>
        <filter val="51.000,00 €"/>
        <filter val="514.000,00 €"/>
        <filter val="519.000,00 €"/>
        <filter val="521.000,00 €"/>
        <filter val="524.676,00 €"/>
        <filter val="533.040,00 €"/>
        <filter val="54.000,00 €"/>
        <filter val="549.743,60 €"/>
        <filter val="55.424,00 €"/>
        <filter val="555.914,69 €"/>
        <filter val="565.436,96 €"/>
        <filter val="565.596,00 €"/>
        <filter val="579.000,00 €"/>
        <filter val="597.000,00 €"/>
        <filter val="6.250,00 €"/>
        <filter val="6.465.000,00 €"/>
        <filter val="6.538,00 €"/>
        <filter val="600.571,91 €"/>
        <filter val="601.092,00 €"/>
        <filter val="61.486,00 €"/>
        <filter val="61.805,00 €"/>
        <filter val="615.409,00 €"/>
        <filter val="624.620,00 €"/>
        <filter val="633.801,00 €"/>
        <filter val="650.117,85 €"/>
        <filter val="651.568,00 €"/>
        <filter val="687.957,00 €"/>
        <filter val="69,44 €"/>
        <filter val="690.516,00 €"/>
        <filter val="7.337.000,00 €"/>
        <filter val="7.365,04 €"/>
        <filter val="70.066,00 €"/>
        <filter val="70.633,00 €"/>
        <filter val="701.707,00 €"/>
        <filter val="724.000,00 €"/>
        <filter val="729.000,00 €"/>
        <filter val="730.929,00 €"/>
        <filter val="733.257,00 €"/>
        <filter val="75.707,00 €"/>
        <filter val="75.808,00 €"/>
        <filter val="770.000,00 €"/>
        <filter val="795.464,54 €"/>
        <filter val="8.000,00 €"/>
        <filter val="808.708,00 €"/>
        <filter val="809.557,77 €"/>
        <filter val="82.935,00 €"/>
        <filter val="824.928,61 €"/>
        <filter val="83.881,88 €"/>
        <filter val="835.968,00 €"/>
        <filter val="842.000,00 €"/>
        <filter val="854.443,00 €"/>
        <filter val="893.819,52 €"/>
        <filter val="894.446,84 €"/>
        <filter val="9.003.000,00 €"/>
        <filter val="915,00 €"/>
        <filter val="920.000,00 €"/>
        <filter val="920.917,63 €"/>
        <filter val="921.000,00 €"/>
        <filter val="924.301,00 €"/>
        <filter val="967.472,09 €"/>
        <filter val="970.704,00 €"/>
      </filters>
    </filterColumn>
  </autoFilter>
  <dataConsolidate/>
  <mergeCells count="86">
    <mergeCell ref="B76:B92"/>
    <mergeCell ref="B94:B100"/>
    <mergeCell ref="A94:A100"/>
    <mergeCell ref="A76:A92"/>
    <mergeCell ref="C127:C139"/>
    <mergeCell ref="A127:A157"/>
    <mergeCell ref="B127:B157"/>
    <mergeCell ref="C118:C119"/>
    <mergeCell ref="A102:A119"/>
    <mergeCell ref="B102:B119"/>
    <mergeCell ref="C121:C122"/>
    <mergeCell ref="C124:C125"/>
    <mergeCell ref="B121:B125"/>
    <mergeCell ref="A121:A125"/>
    <mergeCell ref="C105:C106"/>
    <mergeCell ref="C107:C108"/>
    <mergeCell ref="C109:C111"/>
    <mergeCell ref="C112:C113"/>
    <mergeCell ref="C116:C117"/>
    <mergeCell ref="C103:C104"/>
    <mergeCell ref="N1:N2"/>
    <mergeCell ref="O1:O2"/>
    <mergeCell ref="P1:P2"/>
    <mergeCell ref="A45:A51"/>
    <mergeCell ref="D1:D2"/>
    <mergeCell ref="F1:F2"/>
    <mergeCell ref="S1:S2"/>
    <mergeCell ref="E1:E2"/>
    <mergeCell ref="B159:B163"/>
    <mergeCell ref="A159:A163"/>
    <mergeCell ref="B165:B170"/>
    <mergeCell ref="Q1:Q2"/>
    <mergeCell ref="A3:A34"/>
    <mergeCell ref="A36:A39"/>
    <mergeCell ref="H1:H2"/>
    <mergeCell ref="R1:R2"/>
    <mergeCell ref="G1:G2"/>
    <mergeCell ref="A1:A2"/>
    <mergeCell ref="B1:B2"/>
    <mergeCell ref="C1:C2"/>
    <mergeCell ref="I1:I2"/>
    <mergeCell ref="J1:J2"/>
    <mergeCell ref="B171:B175"/>
    <mergeCell ref="B177:B179"/>
    <mergeCell ref="A165:A180"/>
    <mergeCell ref="C185:C186"/>
    <mergeCell ref="B3:B34"/>
    <mergeCell ref="B36:B39"/>
    <mergeCell ref="B45:B51"/>
    <mergeCell ref="B54:B61"/>
    <mergeCell ref="A53:A62"/>
    <mergeCell ref="C64:C65"/>
    <mergeCell ref="C66:C68"/>
    <mergeCell ref="B64:B68"/>
    <mergeCell ref="B69:B70"/>
    <mergeCell ref="A64:A74"/>
    <mergeCell ref="B71:B74"/>
    <mergeCell ref="C77:C90"/>
    <mergeCell ref="C188:C189"/>
    <mergeCell ref="C195:C196"/>
    <mergeCell ref="C199:C203"/>
    <mergeCell ref="A182:A216"/>
    <mergeCell ref="B182:B216"/>
    <mergeCell ref="B218:B219"/>
    <mergeCell ref="B221:B222"/>
    <mergeCell ref="B223:B227"/>
    <mergeCell ref="A221:A228"/>
    <mergeCell ref="A218:A219"/>
    <mergeCell ref="B230:B234"/>
    <mergeCell ref="A230:A234"/>
    <mergeCell ref="A240:A241"/>
    <mergeCell ref="B240:B241"/>
    <mergeCell ref="C246:C247"/>
    <mergeCell ref="B283:B284"/>
    <mergeCell ref="A243:A285"/>
    <mergeCell ref="C287:C288"/>
    <mergeCell ref="B287:B292"/>
    <mergeCell ref="A287:A292"/>
    <mergeCell ref="C268:C269"/>
    <mergeCell ref="B266:B269"/>
    <mergeCell ref="B270:B279"/>
    <mergeCell ref="B280:B282"/>
    <mergeCell ref="C257:C258"/>
    <mergeCell ref="C259:C260"/>
    <mergeCell ref="B243:B265"/>
    <mergeCell ref="C266:C267"/>
  </mergeCells>
  <pageMargins left="0.7" right="0.7" top="0.75" bottom="0.75" header="0.3" footer="0.3"/>
  <customProperties>
    <customPr name="OrphanNamesChecked" r:id="rId1"/>
  </customPropertie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E2FF-095A-4846-A6FE-DEBC8A895F47}">
  <sheetPr>
    <tabColor rgb="FF92D050"/>
  </sheetPr>
  <dimension ref="B1:J22"/>
  <sheetViews>
    <sheetView showGridLines="0" workbookViewId="0"/>
  </sheetViews>
  <sheetFormatPr defaultColWidth="8.83203125" defaultRowHeight="14.5" x14ac:dyDescent="0.35"/>
  <cols>
    <col min="1" max="1" width="1.83203125" style="23" customWidth="1"/>
    <col min="2" max="2" width="2.5" style="23" customWidth="1"/>
    <col min="3" max="3" width="23.58203125" style="23" customWidth="1"/>
    <col min="4" max="4" width="15.1640625" style="23" customWidth="1"/>
    <col min="5" max="5" width="2.5" style="23" customWidth="1"/>
    <col min="6" max="6" width="15.1640625" style="23" customWidth="1"/>
    <col min="7" max="7" width="2.5" style="23" customWidth="1"/>
    <col min="8" max="8" width="17.1640625" style="23" customWidth="1"/>
    <col min="9" max="9" width="0.6640625" style="23" customWidth="1"/>
    <col min="10" max="10" width="1.08203125" style="23" customWidth="1"/>
    <col min="11" max="16384" width="8.83203125" style="23"/>
  </cols>
  <sheetData>
    <row r="1" spans="2:10" ht="9" customHeight="1" thickBot="1" x14ac:dyDescent="0.4">
      <c r="B1" s="24"/>
      <c r="C1" s="24"/>
      <c r="D1" s="24"/>
      <c r="E1" s="24"/>
      <c r="F1" s="24"/>
      <c r="G1" s="24"/>
      <c r="H1" s="24"/>
      <c r="I1" s="24"/>
      <c r="J1" s="24"/>
    </row>
    <row r="2" spans="2:10" ht="3.75" customHeight="1" x14ac:dyDescent="0.35">
      <c r="B2" s="25"/>
      <c r="C2" s="26"/>
      <c r="D2" s="26"/>
      <c r="E2" s="26"/>
      <c r="F2" s="26"/>
      <c r="G2" s="26"/>
      <c r="H2" s="26"/>
      <c r="I2" s="27"/>
      <c r="J2" s="24"/>
    </row>
    <row r="3" spans="2:10" ht="58" x14ac:dyDescent="0.35">
      <c r="B3" s="44" t="s">
        <v>382</v>
      </c>
      <c r="C3" s="24"/>
      <c r="D3" s="45" t="s">
        <v>383</v>
      </c>
      <c r="E3" s="24"/>
      <c r="F3" s="45" t="s">
        <v>384</v>
      </c>
      <c r="G3" s="24"/>
      <c r="H3" s="45" t="s">
        <v>385</v>
      </c>
      <c r="I3" s="31"/>
      <c r="J3" s="24"/>
    </row>
    <row r="4" spans="2:10" x14ac:dyDescent="0.35">
      <c r="B4" s="44"/>
      <c r="C4" s="24"/>
      <c r="D4" s="46"/>
      <c r="E4" s="24"/>
      <c r="F4" s="46"/>
      <c r="G4" s="24"/>
      <c r="H4" s="46"/>
      <c r="I4" s="31"/>
      <c r="J4" s="24"/>
    </row>
    <row r="5" spans="2:10" x14ac:dyDescent="0.35">
      <c r="B5" s="47"/>
      <c r="C5" s="33"/>
      <c r="D5" s="24"/>
      <c r="E5" s="24"/>
      <c r="F5" s="24"/>
      <c r="G5" s="24"/>
      <c r="H5" s="24"/>
      <c r="I5" s="31"/>
      <c r="J5" s="24"/>
    </row>
    <row r="6" spans="2:10" ht="16.5" x14ac:dyDescent="0.35">
      <c r="B6" s="44" t="s">
        <v>363</v>
      </c>
      <c r="C6" s="24"/>
      <c r="D6" s="48">
        <v>0.995</v>
      </c>
      <c r="E6" s="49"/>
      <c r="F6" s="48">
        <v>0.995</v>
      </c>
      <c r="G6" s="49"/>
      <c r="H6" s="50" t="s">
        <v>517</v>
      </c>
      <c r="I6" s="31"/>
      <c r="J6" s="24"/>
    </row>
    <row r="7" spans="2:10" x14ac:dyDescent="0.35">
      <c r="B7" s="44"/>
      <c r="C7" s="24"/>
      <c r="D7" s="51"/>
      <c r="E7" s="51"/>
      <c r="F7" s="51"/>
      <c r="G7" s="51"/>
      <c r="H7" s="51"/>
      <c r="I7" s="31"/>
      <c r="J7" s="24"/>
    </row>
    <row r="8" spans="2:10" ht="16.5" x14ac:dyDescent="0.35">
      <c r="B8" s="44" t="s">
        <v>386</v>
      </c>
      <c r="C8" s="24"/>
      <c r="D8" s="48">
        <v>0.94099999999999995</v>
      </c>
      <c r="E8" s="49"/>
      <c r="F8" s="48">
        <v>0.94099999999999995</v>
      </c>
      <c r="G8" s="51"/>
      <c r="H8" s="50" t="s">
        <v>517</v>
      </c>
      <c r="I8" s="31"/>
      <c r="J8" s="24"/>
    </row>
    <row r="9" spans="2:10" x14ac:dyDescent="0.35">
      <c r="B9" s="44"/>
      <c r="C9" s="24"/>
      <c r="D9" s="51"/>
      <c r="E9" s="51"/>
      <c r="F9" s="51"/>
      <c r="G9" s="51"/>
      <c r="H9" s="51"/>
      <c r="I9" s="31"/>
      <c r="J9" s="24"/>
    </row>
    <row r="10" spans="2:10" ht="16.5" x14ac:dyDescent="0.35">
      <c r="B10" s="44" t="s">
        <v>387</v>
      </c>
      <c r="C10" s="24"/>
      <c r="D10" s="48">
        <v>0.995</v>
      </c>
      <c r="E10" s="49"/>
      <c r="F10" s="48">
        <v>0.995</v>
      </c>
      <c r="G10" s="49"/>
      <c r="H10" s="50" t="s">
        <v>517</v>
      </c>
      <c r="I10" s="31"/>
      <c r="J10" s="24"/>
    </row>
    <row r="11" spans="2:10" x14ac:dyDescent="0.35">
      <c r="B11" s="44"/>
      <c r="C11" s="24"/>
      <c r="D11" s="51"/>
      <c r="E11" s="51"/>
      <c r="F11" s="51"/>
      <c r="G11" s="51"/>
      <c r="H11" s="51"/>
      <c r="I11" s="31"/>
      <c r="J11" s="24"/>
    </row>
    <row r="12" spans="2:10" ht="29" x14ac:dyDescent="0.35">
      <c r="B12" s="44" t="s">
        <v>388</v>
      </c>
      <c r="C12" s="24"/>
      <c r="D12" s="48">
        <v>0.97199999999999998</v>
      </c>
      <c r="E12" s="49"/>
      <c r="F12" s="48">
        <v>0.97199999999999998</v>
      </c>
      <c r="G12" s="51"/>
      <c r="H12" s="52" t="s">
        <v>518</v>
      </c>
      <c r="I12" s="31"/>
      <c r="J12" s="24"/>
    </row>
    <row r="13" spans="2:10" x14ac:dyDescent="0.35">
      <c r="B13" s="44"/>
      <c r="C13" s="24"/>
      <c r="D13" s="51"/>
      <c r="E13" s="51"/>
      <c r="F13" s="51"/>
      <c r="G13" s="51"/>
      <c r="H13" s="51"/>
      <c r="I13" s="31"/>
      <c r="J13" s="24"/>
    </row>
    <row r="14" spans="2:10" ht="29" x14ac:dyDescent="0.35">
      <c r="B14" s="44" t="s">
        <v>389</v>
      </c>
      <c r="C14" s="24"/>
      <c r="D14" s="48">
        <v>0.95499999999999996</v>
      </c>
      <c r="E14" s="49"/>
      <c r="F14" s="53">
        <v>0.95499999999999996</v>
      </c>
      <c r="G14" s="49"/>
      <c r="H14" s="52" t="s">
        <v>518</v>
      </c>
      <c r="I14" s="31"/>
      <c r="J14" s="24"/>
    </row>
    <row r="15" spans="2:10" x14ac:dyDescent="0.35">
      <c r="B15" s="44"/>
      <c r="C15" s="24"/>
      <c r="D15" s="51"/>
      <c r="E15" s="51"/>
      <c r="F15" s="51"/>
      <c r="G15" s="51"/>
      <c r="H15" s="51"/>
      <c r="I15" s="31"/>
      <c r="J15" s="24"/>
    </row>
    <row r="16" spans="2:10" x14ac:dyDescent="0.35">
      <c r="B16" s="44" t="s">
        <v>390</v>
      </c>
      <c r="C16" s="24"/>
      <c r="D16" s="53" t="s">
        <v>519</v>
      </c>
      <c r="E16" s="172"/>
      <c r="F16" s="53" t="s">
        <v>519</v>
      </c>
      <c r="G16" s="51"/>
      <c r="H16" s="52"/>
      <c r="I16" s="31"/>
      <c r="J16" s="24"/>
    </row>
    <row r="17" spans="2:10" ht="15" thickBot="1" x14ac:dyDescent="0.4">
      <c r="B17" s="40"/>
      <c r="C17" s="41"/>
      <c r="D17" s="42"/>
      <c r="E17" s="41"/>
      <c r="F17" s="42"/>
      <c r="G17" s="41"/>
      <c r="H17" s="42"/>
      <c r="I17" s="43"/>
      <c r="J17" s="24"/>
    </row>
    <row r="18" spans="2:10" x14ac:dyDescent="0.35">
      <c r="B18" s="24"/>
      <c r="C18" s="24"/>
      <c r="D18" s="24"/>
      <c r="E18" s="24"/>
      <c r="F18" s="24"/>
      <c r="G18" s="24"/>
      <c r="H18" s="24"/>
      <c r="I18" s="24"/>
      <c r="J18" s="24"/>
    </row>
    <row r="20" spans="2:10" x14ac:dyDescent="0.35">
      <c r="D20" s="54"/>
    </row>
    <row r="21" spans="2:10" ht="16.5" x14ac:dyDescent="0.35">
      <c r="C21" s="55" t="s">
        <v>391</v>
      </c>
    </row>
    <row r="22" spans="2:10" x14ac:dyDescent="0.35">
      <c r="C22" s="23" t="s">
        <v>392</v>
      </c>
    </row>
  </sheetData>
  <pageMargins left="0.70866141732283472" right="0.70866141732283472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9FE6-1FF6-4259-923C-DA3D7C53D091}">
  <sheetPr>
    <tabColor rgb="FF92D050"/>
  </sheetPr>
  <dimension ref="B1:I27"/>
  <sheetViews>
    <sheetView showGridLines="0" workbookViewId="0"/>
  </sheetViews>
  <sheetFormatPr defaultRowHeight="14.5" x14ac:dyDescent="0.35"/>
  <cols>
    <col min="1" max="1" width="2.5" customWidth="1"/>
    <col min="2" max="2" width="29.1640625" customWidth="1"/>
    <col min="3" max="3" width="8.6640625" bestFit="1" customWidth="1"/>
    <col min="4" max="4" width="19.83203125" customWidth="1"/>
    <col min="5" max="5" width="1.5" bestFit="1" customWidth="1"/>
    <col min="6" max="7" width="8.6640625" bestFit="1" customWidth="1"/>
    <col min="8" max="8" width="16.9140625" customWidth="1"/>
    <col min="9" max="9" width="26.33203125" customWidth="1"/>
  </cols>
  <sheetData>
    <row r="1" spans="2:9" ht="15" thickBot="1" x14ac:dyDescent="0.4">
      <c r="B1" s="56" t="s">
        <v>393</v>
      </c>
      <c r="C1" s="56" t="s">
        <v>393</v>
      </c>
      <c r="D1" s="56" t="s">
        <v>393</v>
      </c>
      <c r="E1" s="56" t="s">
        <v>393</v>
      </c>
      <c r="F1" s="56" t="s">
        <v>393</v>
      </c>
    </row>
    <row r="2" spans="2:9" x14ac:dyDescent="0.35">
      <c r="B2" s="57" t="s">
        <v>393</v>
      </c>
      <c r="C2" s="58" t="s">
        <v>393</v>
      </c>
      <c r="D2" s="58" t="s">
        <v>393</v>
      </c>
      <c r="E2" s="59" t="s">
        <v>393</v>
      </c>
      <c r="F2" s="56" t="s">
        <v>393</v>
      </c>
    </row>
    <row r="3" spans="2:9" ht="29" x14ac:dyDescent="0.35">
      <c r="B3" s="60" t="s">
        <v>393</v>
      </c>
      <c r="C3" s="56" t="s">
        <v>393</v>
      </c>
      <c r="D3" s="61" t="s">
        <v>394</v>
      </c>
      <c r="E3" s="62" t="s">
        <v>393</v>
      </c>
      <c r="F3" s="56" t="s">
        <v>393</v>
      </c>
    </row>
    <row r="4" spans="2:9" x14ac:dyDescent="0.35">
      <c r="B4" s="60" t="s">
        <v>393</v>
      </c>
      <c r="C4" s="56" t="s">
        <v>393</v>
      </c>
      <c r="D4" s="63" t="s">
        <v>393</v>
      </c>
      <c r="E4" s="62" t="s">
        <v>393</v>
      </c>
      <c r="F4" s="56" t="s">
        <v>393</v>
      </c>
    </row>
    <row r="5" spans="2:9" x14ac:dyDescent="0.35">
      <c r="B5" s="60" t="s">
        <v>393</v>
      </c>
      <c r="C5" s="56" t="s">
        <v>393</v>
      </c>
      <c r="D5" s="63" t="s">
        <v>393</v>
      </c>
      <c r="E5" s="62" t="s">
        <v>393</v>
      </c>
      <c r="F5" s="56" t="s">
        <v>393</v>
      </c>
    </row>
    <row r="6" spans="2:9" x14ac:dyDescent="0.35">
      <c r="B6" s="60" t="s">
        <v>393</v>
      </c>
      <c r="C6" s="64" t="s">
        <v>393</v>
      </c>
      <c r="D6" s="65" t="s">
        <v>395</v>
      </c>
      <c r="E6" s="62" t="s">
        <v>393</v>
      </c>
      <c r="F6" s="56" t="s">
        <v>393</v>
      </c>
    </row>
    <row r="7" spans="2:9" x14ac:dyDescent="0.35">
      <c r="B7" s="66" t="s">
        <v>393</v>
      </c>
      <c r="C7" s="56" t="s">
        <v>393</v>
      </c>
      <c r="D7" s="56" t="s">
        <v>393</v>
      </c>
      <c r="E7" s="62" t="s">
        <v>393</v>
      </c>
      <c r="F7" s="56" t="s">
        <v>393</v>
      </c>
    </row>
    <row r="8" spans="2:9" x14ac:dyDescent="0.35">
      <c r="B8" s="60" t="s">
        <v>396</v>
      </c>
      <c r="C8" s="56" t="s">
        <v>393</v>
      </c>
      <c r="D8" s="67">
        <v>105532266.63</v>
      </c>
      <c r="E8" s="62" t="s">
        <v>393</v>
      </c>
      <c r="F8" s="56" t="s">
        <v>393</v>
      </c>
      <c r="H8" s="68"/>
    </row>
    <row r="9" spans="2:9" x14ac:dyDescent="0.35">
      <c r="B9" s="60" t="s">
        <v>393</v>
      </c>
      <c r="C9" s="56" t="s">
        <v>393</v>
      </c>
      <c r="D9" s="69" t="s">
        <v>393</v>
      </c>
      <c r="E9" s="62" t="s">
        <v>393</v>
      </c>
      <c r="F9" s="56" t="s">
        <v>393</v>
      </c>
      <c r="H9" s="68"/>
    </row>
    <row r="10" spans="2:9" x14ac:dyDescent="0.35">
      <c r="B10" s="60" t="s">
        <v>397</v>
      </c>
      <c r="C10" s="56" t="s">
        <v>393</v>
      </c>
      <c r="D10" s="67">
        <v>95714523.629999995</v>
      </c>
      <c r="E10" s="62" t="s">
        <v>393</v>
      </c>
      <c r="F10" s="70"/>
      <c r="H10" s="68"/>
    </row>
    <row r="11" spans="2:9" x14ac:dyDescent="0.35">
      <c r="B11" s="60" t="s">
        <v>393</v>
      </c>
      <c r="C11" s="56" t="s">
        <v>393</v>
      </c>
      <c r="D11" s="69" t="s">
        <v>393</v>
      </c>
      <c r="E11" s="62" t="s">
        <v>393</v>
      </c>
      <c r="F11" s="56" t="s">
        <v>393</v>
      </c>
      <c r="H11" s="68"/>
    </row>
    <row r="12" spans="2:9" x14ac:dyDescent="0.35">
      <c r="B12" s="60" t="s">
        <v>398</v>
      </c>
      <c r="C12" s="56" t="s">
        <v>393</v>
      </c>
      <c r="D12" s="67">
        <v>131641091.93000001</v>
      </c>
      <c r="E12" s="62" t="s">
        <v>393</v>
      </c>
      <c r="F12" s="56" t="s">
        <v>393</v>
      </c>
      <c r="H12" s="68"/>
    </row>
    <row r="13" spans="2:9" x14ac:dyDescent="0.35">
      <c r="B13" s="60" t="s">
        <v>393</v>
      </c>
      <c r="C13" s="56" t="s">
        <v>393</v>
      </c>
      <c r="D13" s="69" t="s">
        <v>393</v>
      </c>
      <c r="E13" s="62" t="s">
        <v>393</v>
      </c>
      <c r="F13" s="56" t="s">
        <v>393</v>
      </c>
      <c r="H13" s="68"/>
    </row>
    <row r="14" spans="2:9" x14ac:dyDescent="0.35">
      <c r="B14" s="60" t="s">
        <v>399</v>
      </c>
      <c r="C14" s="56" t="s">
        <v>393</v>
      </c>
      <c r="D14" s="67">
        <v>3328529.93</v>
      </c>
      <c r="E14" s="62" t="s">
        <v>393</v>
      </c>
      <c r="F14" s="56" t="s">
        <v>393</v>
      </c>
      <c r="H14" s="68"/>
    </row>
    <row r="15" spans="2:9" x14ac:dyDescent="0.35">
      <c r="B15" s="60" t="s">
        <v>393</v>
      </c>
      <c r="C15" s="56" t="s">
        <v>393</v>
      </c>
      <c r="D15" s="69" t="s">
        <v>393</v>
      </c>
      <c r="E15" s="62" t="s">
        <v>393</v>
      </c>
      <c r="F15" s="56" t="s">
        <v>393</v>
      </c>
      <c r="H15" s="68"/>
    </row>
    <row r="16" spans="2:9" x14ac:dyDescent="0.35">
      <c r="B16" s="60" t="s">
        <v>400</v>
      </c>
      <c r="C16" s="56" t="s">
        <v>393</v>
      </c>
      <c r="D16" s="67">
        <v>18436137.079999998</v>
      </c>
      <c r="E16" s="62" t="s">
        <v>393</v>
      </c>
      <c r="F16" s="56" t="s">
        <v>393</v>
      </c>
      <c r="H16" s="68"/>
      <c r="I16" s="68"/>
    </row>
    <row r="17" spans="2:9" x14ac:dyDescent="0.35">
      <c r="B17" s="60"/>
      <c r="C17" s="56"/>
      <c r="D17" s="168"/>
      <c r="E17" s="62"/>
      <c r="F17" s="56"/>
      <c r="H17" s="68"/>
      <c r="I17" s="68"/>
    </row>
    <row r="18" spans="2:9" x14ac:dyDescent="0.35">
      <c r="B18" s="60" t="s">
        <v>510</v>
      </c>
      <c r="C18" s="56"/>
      <c r="D18" s="67">
        <v>324779137</v>
      </c>
      <c r="E18" s="62"/>
      <c r="F18" s="56"/>
      <c r="H18" s="68"/>
      <c r="I18" s="68"/>
    </row>
    <row r="19" spans="2:9" x14ac:dyDescent="0.35">
      <c r="B19" s="60" t="s">
        <v>393</v>
      </c>
      <c r="C19" s="56" t="s">
        <v>393</v>
      </c>
      <c r="D19" s="71" t="s">
        <v>393</v>
      </c>
      <c r="E19" s="62" t="s">
        <v>393</v>
      </c>
      <c r="F19" s="56" t="s">
        <v>393</v>
      </c>
      <c r="H19" s="68"/>
      <c r="I19" s="68"/>
    </row>
    <row r="20" spans="2:9" x14ac:dyDescent="0.35">
      <c r="B20" s="60" t="s">
        <v>393</v>
      </c>
      <c r="C20" s="56" t="s">
        <v>393</v>
      </c>
      <c r="D20" s="72">
        <v>679431686.20000005</v>
      </c>
      <c r="E20" s="62" t="s">
        <v>393</v>
      </c>
      <c r="F20" s="56" t="s">
        <v>393</v>
      </c>
      <c r="H20" s="68"/>
    </row>
    <row r="21" spans="2:9" ht="15" thickBot="1" x14ac:dyDescent="0.4">
      <c r="B21" s="73" t="s">
        <v>393</v>
      </c>
      <c r="C21" s="74" t="s">
        <v>393</v>
      </c>
      <c r="D21" s="74" t="s">
        <v>393</v>
      </c>
      <c r="E21" s="75" t="s">
        <v>393</v>
      </c>
      <c r="F21" s="56" t="s">
        <v>393</v>
      </c>
    </row>
    <row r="22" spans="2:9" x14ac:dyDescent="0.35">
      <c r="B22" s="56" t="s">
        <v>393</v>
      </c>
      <c r="C22" s="56" t="s">
        <v>393</v>
      </c>
      <c r="D22" s="56" t="s">
        <v>393</v>
      </c>
      <c r="E22" s="56" t="s">
        <v>393</v>
      </c>
      <c r="F22" s="56" t="s">
        <v>393</v>
      </c>
    </row>
    <row r="23" spans="2:9" x14ac:dyDescent="0.35">
      <c r="B23" s="56" t="s">
        <v>393</v>
      </c>
      <c r="C23" s="56" t="s">
        <v>393</v>
      </c>
      <c r="D23" s="56" t="s">
        <v>393</v>
      </c>
      <c r="E23" s="56" t="s">
        <v>393</v>
      </c>
      <c r="F23" s="56" t="s">
        <v>393</v>
      </c>
    </row>
    <row r="26" spans="2:9" x14ac:dyDescent="0.35">
      <c r="D26" s="76"/>
    </row>
    <row r="27" spans="2:9" x14ac:dyDescent="0.35">
      <c r="D27" s="7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EF1F-8F2A-43CD-9892-713630A46F78}">
  <sheetPr>
    <tabColor rgb="FF92D050"/>
  </sheetPr>
  <dimension ref="B1:G35"/>
  <sheetViews>
    <sheetView showGridLines="0" workbookViewId="0"/>
  </sheetViews>
  <sheetFormatPr defaultRowHeight="14.5" x14ac:dyDescent="0.35"/>
  <cols>
    <col min="1" max="1" width="2" customWidth="1"/>
    <col min="2" max="2" width="1.9140625" customWidth="1"/>
    <col min="3" max="3" width="13.6640625" style="1" bestFit="1" customWidth="1"/>
    <col min="4" max="4" width="23.9140625" style="1" customWidth="1"/>
    <col min="5" max="5" width="13.6640625" style="1" customWidth="1"/>
    <col min="6" max="6" width="13.5" style="1" bestFit="1" customWidth="1"/>
    <col min="7" max="7" width="1.58203125" style="1" customWidth="1"/>
  </cols>
  <sheetData>
    <row r="1" spans="2:7" ht="15" thickBot="1" x14ac:dyDescent="0.4">
      <c r="C1" s="78"/>
      <c r="D1" s="78"/>
      <c r="E1" s="78"/>
      <c r="F1" s="79"/>
      <c r="G1" s="80"/>
    </row>
    <row r="2" spans="2:7" x14ac:dyDescent="0.35">
      <c r="B2" s="321"/>
      <c r="C2" s="82"/>
      <c r="D2" s="82"/>
      <c r="E2" s="82"/>
      <c r="F2" s="274"/>
      <c r="G2" s="275"/>
    </row>
    <row r="3" spans="2:7" s="3" customFormat="1" ht="29" x14ac:dyDescent="0.35">
      <c r="B3" s="322"/>
      <c r="C3" s="309" t="s">
        <v>490</v>
      </c>
      <c r="D3" s="308"/>
      <c r="E3" s="308"/>
      <c r="F3" s="310" t="s">
        <v>401</v>
      </c>
      <c r="G3" s="276"/>
    </row>
    <row r="4" spans="2:7" x14ac:dyDescent="0.35">
      <c r="B4" s="323"/>
      <c r="C4" s="308"/>
      <c r="D4" s="308"/>
      <c r="E4" s="308"/>
      <c r="F4" s="311"/>
      <c r="G4" s="276"/>
    </row>
    <row r="5" spans="2:7" x14ac:dyDescent="0.35">
      <c r="B5" s="323"/>
      <c r="C5" s="308"/>
      <c r="D5" s="308"/>
      <c r="E5" s="308"/>
      <c r="F5" s="312" t="s">
        <v>395</v>
      </c>
      <c r="G5" s="276"/>
    </row>
    <row r="6" spans="2:7" x14ac:dyDescent="0.35">
      <c r="B6" s="323"/>
      <c r="C6" s="308"/>
      <c r="D6" s="308"/>
      <c r="E6" s="313"/>
      <c r="F6" s="314"/>
      <c r="G6" s="276"/>
    </row>
    <row r="7" spans="2:7" x14ac:dyDescent="0.35">
      <c r="B7" s="323"/>
      <c r="C7" s="315" t="s">
        <v>402</v>
      </c>
      <c r="D7" s="308"/>
      <c r="E7" s="308"/>
      <c r="F7" s="316">
        <v>57937519</v>
      </c>
      <c r="G7" s="277"/>
    </row>
    <row r="8" spans="2:7" x14ac:dyDescent="0.35">
      <c r="B8" s="323"/>
      <c r="C8" s="308"/>
      <c r="D8" s="317" t="s">
        <v>492</v>
      </c>
      <c r="E8" s="308"/>
      <c r="F8" s="318">
        <v>57937519</v>
      </c>
      <c r="G8" s="277"/>
    </row>
    <row r="9" spans="2:7" x14ac:dyDescent="0.35">
      <c r="B9" s="323"/>
      <c r="C9" s="156"/>
      <c r="D9" s="156"/>
      <c r="E9" s="156"/>
      <c r="F9" s="156"/>
      <c r="G9" s="277"/>
    </row>
    <row r="10" spans="2:7" x14ac:dyDescent="0.35">
      <c r="B10" s="323"/>
      <c r="C10" s="315" t="s">
        <v>403</v>
      </c>
      <c r="D10" s="308"/>
      <c r="E10" s="308"/>
      <c r="F10" s="316">
        <v>508000</v>
      </c>
      <c r="G10" s="277"/>
    </row>
    <row r="11" spans="2:7" x14ac:dyDescent="0.35">
      <c r="B11" s="323"/>
      <c r="C11" s="315"/>
      <c r="D11" s="317" t="s">
        <v>66</v>
      </c>
      <c r="E11" s="317"/>
      <c r="F11" s="318">
        <v>508000</v>
      </c>
      <c r="G11" s="277"/>
    </row>
    <row r="12" spans="2:7" x14ac:dyDescent="0.35">
      <c r="B12" s="323"/>
      <c r="C12" s="308"/>
      <c r="D12" s="308"/>
      <c r="E12" s="308"/>
      <c r="F12" s="319"/>
      <c r="G12" s="277"/>
    </row>
    <row r="13" spans="2:7" x14ac:dyDescent="0.35">
      <c r="B13" s="323"/>
      <c r="C13" s="315" t="s">
        <v>481</v>
      </c>
      <c r="D13" s="308"/>
      <c r="E13" s="308"/>
      <c r="F13" s="316">
        <v>39763.97</v>
      </c>
      <c r="G13" s="277"/>
    </row>
    <row r="14" spans="2:7" x14ac:dyDescent="0.35">
      <c r="B14" s="323"/>
      <c r="C14" s="315"/>
      <c r="D14" s="317" t="s">
        <v>529</v>
      </c>
      <c r="E14" s="317"/>
      <c r="F14" s="318">
        <v>39763.97</v>
      </c>
      <c r="G14" s="277"/>
    </row>
    <row r="15" spans="2:7" x14ac:dyDescent="0.35">
      <c r="B15" s="323"/>
      <c r="C15" s="156"/>
      <c r="D15" s="156"/>
      <c r="E15" s="156"/>
      <c r="F15" s="156"/>
      <c r="G15" s="277"/>
    </row>
    <row r="16" spans="2:7" x14ac:dyDescent="0.35">
      <c r="B16" s="323"/>
      <c r="C16" s="315" t="s">
        <v>404</v>
      </c>
      <c r="D16" s="308"/>
      <c r="E16" s="308"/>
      <c r="F16" s="316">
        <v>16084669.550000001</v>
      </c>
      <c r="G16" s="277"/>
    </row>
    <row r="17" spans="2:7" x14ac:dyDescent="0.35">
      <c r="B17" s="323"/>
      <c r="C17" s="315"/>
      <c r="D17" s="317" t="s">
        <v>405</v>
      </c>
      <c r="E17" s="317"/>
      <c r="F17" s="318">
        <v>16084669.550000001</v>
      </c>
      <c r="G17" s="277"/>
    </row>
    <row r="18" spans="2:7" x14ac:dyDescent="0.35">
      <c r="B18" s="323"/>
      <c r="C18" s="308"/>
      <c r="D18" s="308"/>
      <c r="E18" s="308"/>
      <c r="F18" s="319"/>
      <c r="G18" s="277"/>
    </row>
    <row r="19" spans="2:7" x14ac:dyDescent="0.35">
      <c r="B19" s="323"/>
      <c r="C19" s="315" t="s">
        <v>419</v>
      </c>
      <c r="D19" s="308"/>
      <c r="E19" s="308"/>
      <c r="F19" s="316">
        <v>368464</v>
      </c>
      <c r="G19" s="277"/>
    </row>
    <row r="20" spans="2:7" x14ac:dyDescent="0.35">
      <c r="B20" s="323"/>
      <c r="C20" s="315"/>
      <c r="D20" s="317" t="s">
        <v>493</v>
      </c>
      <c r="E20" s="317"/>
      <c r="F20" s="318">
        <v>368464</v>
      </c>
      <c r="G20" s="277"/>
    </row>
    <row r="21" spans="2:7" x14ac:dyDescent="0.35">
      <c r="B21" s="323"/>
      <c r="C21" s="156"/>
      <c r="D21" s="156"/>
      <c r="E21" s="156"/>
      <c r="F21" s="156"/>
      <c r="G21" s="277"/>
    </row>
    <row r="22" spans="2:7" x14ac:dyDescent="0.35">
      <c r="B22" s="323"/>
      <c r="C22" s="315" t="s">
        <v>406</v>
      </c>
      <c r="D22" s="308"/>
      <c r="E22" s="308"/>
      <c r="F22" s="316">
        <v>20201821.579999998</v>
      </c>
      <c r="G22" s="277"/>
    </row>
    <row r="23" spans="2:7" x14ac:dyDescent="0.35">
      <c r="B23" s="323"/>
      <c r="C23" s="315"/>
      <c r="D23" s="317" t="s">
        <v>407</v>
      </c>
      <c r="E23" s="317"/>
      <c r="F23" s="318">
        <v>20201821.579999998</v>
      </c>
      <c r="G23" s="277"/>
    </row>
    <row r="24" spans="2:7" x14ac:dyDescent="0.35">
      <c r="B24" s="323"/>
      <c r="C24" s="156"/>
      <c r="D24" s="156"/>
      <c r="E24" s="156"/>
      <c r="F24" s="156"/>
      <c r="G24" s="277"/>
    </row>
    <row r="25" spans="2:7" x14ac:dyDescent="0.35">
      <c r="B25" s="323"/>
      <c r="C25" s="315" t="s">
        <v>408</v>
      </c>
      <c r="D25" s="308"/>
      <c r="E25" s="308"/>
      <c r="F25" s="316">
        <v>4573000</v>
      </c>
      <c r="G25" s="277"/>
    </row>
    <row r="26" spans="2:7" x14ac:dyDescent="0.35">
      <c r="B26" s="323"/>
      <c r="C26" s="315"/>
      <c r="D26" s="317" t="s">
        <v>140</v>
      </c>
      <c r="E26" s="317"/>
      <c r="F26" s="318">
        <v>4573000</v>
      </c>
      <c r="G26" s="277"/>
    </row>
    <row r="27" spans="2:7" x14ac:dyDescent="0.35">
      <c r="B27" s="323"/>
      <c r="C27" s="156"/>
      <c r="D27" s="156"/>
      <c r="E27" s="156"/>
      <c r="F27" s="156"/>
      <c r="G27" s="277"/>
    </row>
    <row r="28" spans="2:7" x14ac:dyDescent="0.35">
      <c r="B28" s="323"/>
      <c r="C28" s="315" t="s">
        <v>409</v>
      </c>
      <c r="D28" s="308"/>
      <c r="E28" s="308"/>
      <c r="F28" s="316">
        <v>42592</v>
      </c>
      <c r="G28" s="276"/>
    </row>
    <row r="29" spans="2:7" x14ac:dyDescent="0.35">
      <c r="B29" s="323"/>
      <c r="C29" s="315"/>
      <c r="D29" s="317" t="s">
        <v>410</v>
      </c>
      <c r="E29" s="317"/>
      <c r="F29" s="318">
        <v>42592</v>
      </c>
      <c r="G29" s="276"/>
    </row>
    <row r="30" spans="2:7" x14ac:dyDescent="0.35">
      <c r="B30" s="323"/>
      <c r="C30" s="156"/>
      <c r="D30" s="156"/>
      <c r="E30" s="156"/>
      <c r="F30" s="156"/>
      <c r="G30" s="278"/>
    </row>
    <row r="31" spans="2:7" x14ac:dyDescent="0.35">
      <c r="B31" s="323"/>
      <c r="C31" s="315" t="s">
        <v>411</v>
      </c>
      <c r="D31" s="308"/>
      <c r="E31" s="308"/>
      <c r="F31" s="316">
        <v>5776436.5300000003</v>
      </c>
      <c r="G31" s="157"/>
    </row>
    <row r="32" spans="2:7" x14ac:dyDescent="0.35">
      <c r="B32" s="323"/>
      <c r="C32" s="315"/>
      <c r="D32" s="317" t="s">
        <v>412</v>
      </c>
      <c r="E32" s="317"/>
      <c r="F32" s="318">
        <v>5776436.5300000003</v>
      </c>
      <c r="G32" s="157"/>
    </row>
    <row r="33" spans="2:7" x14ac:dyDescent="0.35">
      <c r="B33" s="323"/>
      <c r="C33" s="156"/>
      <c r="D33" s="156"/>
      <c r="E33" s="156"/>
      <c r="F33" s="156"/>
      <c r="G33" s="157"/>
    </row>
    <row r="34" spans="2:7" x14ac:dyDescent="0.35">
      <c r="B34" s="323"/>
      <c r="C34" s="308"/>
      <c r="D34" s="308"/>
      <c r="E34" s="308"/>
      <c r="F34" s="320">
        <v>105532266.63</v>
      </c>
      <c r="G34" s="157"/>
    </row>
    <row r="35" spans="2:7" ht="15" thickBot="1" x14ac:dyDescent="0.4">
      <c r="B35" s="324"/>
      <c r="C35" s="96"/>
      <c r="D35" s="96"/>
      <c r="E35" s="96"/>
      <c r="F35" s="279"/>
      <c r="G35" s="28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3CF6-1C77-40C2-9821-F78D6451D423}">
  <sheetPr>
    <tabColor rgb="FF92D050"/>
  </sheetPr>
  <dimension ref="B1:H45"/>
  <sheetViews>
    <sheetView showGridLines="0" workbookViewId="0">
      <selection activeCell="F42" sqref="F42"/>
    </sheetView>
  </sheetViews>
  <sheetFormatPr defaultRowHeight="14.5" x14ac:dyDescent="0.35"/>
  <cols>
    <col min="1" max="1" width="1.75" customWidth="1"/>
    <col min="2" max="2" width="64.75" customWidth="1"/>
    <col min="3" max="3" width="4.1640625" customWidth="1"/>
    <col min="4" max="4" width="3.6640625" customWidth="1"/>
    <col min="5" max="5" width="4.1640625" customWidth="1"/>
    <col min="6" max="6" width="17.6640625" customWidth="1"/>
    <col min="7" max="7" width="1.6640625" customWidth="1"/>
    <col min="8" max="8" width="10.83203125" bestFit="1" customWidth="1"/>
    <col min="9" max="9" width="22.08203125" bestFit="1" customWidth="1"/>
    <col min="10" max="10" width="18.5" bestFit="1" customWidth="1"/>
    <col min="11" max="11" width="15.5" bestFit="1" customWidth="1"/>
    <col min="12" max="12" width="14.6640625" bestFit="1" customWidth="1"/>
    <col min="13" max="13" width="15.58203125" bestFit="1" customWidth="1"/>
    <col min="14" max="14" width="17.58203125" bestFit="1" customWidth="1"/>
    <col min="15" max="15" width="58.08203125" bestFit="1" customWidth="1"/>
    <col min="16" max="16" width="16.08203125" bestFit="1" customWidth="1"/>
    <col min="17" max="17" width="22.08203125" bestFit="1" customWidth="1"/>
    <col min="18" max="18" width="18.1640625" bestFit="1" customWidth="1"/>
    <col min="19" max="19" width="59.08203125" bestFit="1" customWidth="1"/>
    <col min="20" max="20" width="48.08203125" bestFit="1" customWidth="1"/>
    <col min="21" max="21" width="65" bestFit="1" customWidth="1"/>
    <col min="22" max="22" width="15.08203125" bestFit="1" customWidth="1"/>
    <col min="23" max="23" width="14.58203125" bestFit="1" customWidth="1"/>
    <col min="24" max="24" width="51.58203125" bestFit="1" customWidth="1"/>
    <col min="25" max="25" width="24.6640625" bestFit="1" customWidth="1"/>
    <col min="26" max="26" width="20.08203125" bestFit="1" customWidth="1"/>
    <col min="27" max="27" width="18.1640625" bestFit="1" customWidth="1"/>
    <col min="28" max="28" width="22.58203125" bestFit="1" customWidth="1"/>
    <col min="29" max="29" width="16.6640625" bestFit="1" customWidth="1"/>
    <col min="30" max="30" width="19.58203125" bestFit="1" customWidth="1"/>
    <col min="31" max="31" width="24.5" bestFit="1" customWidth="1"/>
    <col min="32" max="32" width="28" bestFit="1" customWidth="1"/>
    <col min="33" max="33" width="43" bestFit="1" customWidth="1"/>
    <col min="34" max="35" width="36.5" bestFit="1" customWidth="1"/>
    <col min="36" max="36" width="50.08203125" bestFit="1" customWidth="1"/>
    <col min="37" max="37" width="53.58203125" bestFit="1" customWidth="1"/>
    <col min="38" max="38" width="36.58203125" bestFit="1" customWidth="1"/>
    <col min="39" max="39" width="47.58203125" bestFit="1" customWidth="1"/>
    <col min="40" max="40" width="39.08203125" bestFit="1" customWidth="1"/>
    <col min="41" max="41" width="24.08203125" bestFit="1" customWidth="1"/>
    <col min="42" max="42" width="27.1640625" bestFit="1" customWidth="1"/>
    <col min="43" max="43" width="15.58203125" bestFit="1" customWidth="1"/>
    <col min="44" max="44" width="46.08203125" bestFit="1" customWidth="1"/>
    <col min="45" max="45" width="41.58203125" bestFit="1" customWidth="1"/>
    <col min="46" max="46" width="53.6640625" bestFit="1" customWidth="1"/>
    <col min="47" max="47" width="20" bestFit="1" customWidth="1"/>
    <col min="48" max="48" width="19.08203125" bestFit="1" customWidth="1"/>
    <col min="49" max="49" width="42" bestFit="1" customWidth="1"/>
    <col min="50" max="50" width="40.08203125" bestFit="1" customWidth="1"/>
    <col min="51" max="51" width="22.08203125" bestFit="1" customWidth="1"/>
    <col min="52" max="52" width="41.58203125" bestFit="1" customWidth="1"/>
    <col min="53" max="53" width="48.08203125" bestFit="1" customWidth="1"/>
    <col min="54" max="54" width="50.08203125" bestFit="1" customWidth="1"/>
    <col min="55" max="55" width="49" bestFit="1" customWidth="1"/>
    <col min="56" max="56" width="46.58203125" bestFit="1" customWidth="1"/>
    <col min="57" max="57" width="66.6640625" bestFit="1" customWidth="1"/>
    <col min="58" max="58" width="51" bestFit="1" customWidth="1"/>
    <col min="59" max="59" width="20.5" bestFit="1" customWidth="1"/>
    <col min="60" max="60" width="44.6640625" bestFit="1" customWidth="1"/>
    <col min="61" max="61" width="53.6640625" bestFit="1" customWidth="1"/>
    <col min="62" max="62" width="22.58203125" bestFit="1" customWidth="1"/>
    <col min="63" max="63" width="63.1640625" bestFit="1" customWidth="1"/>
    <col min="64" max="64" width="34.58203125" bestFit="1" customWidth="1"/>
    <col min="65" max="65" width="21.1640625" bestFit="1" customWidth="1"/>
    <col min="66" max="66" width="39.58203125" bestFit="1" customWidth="1"/>
    <col min="67" max="67" width="42.1640625" bestFit="1" customWidth="1"/>
    <col min="68" max="68" width="41.58203125" bestFit="1" customWidth="1"/>
    <col min="69" max="69" width="42.08203125" bestFit="1" customWidth="1"/>
    <col min="70" max="70" width="52.6640625" bestFit="1" customWidth="1"/>
    <col min="71" max="71" width="17.08203125" bestFit="1" customWidth="1"/>
    <col min="72" max="72" width="93.58203125" bestFit="1" customWidth="1"/>
    <col min="73" max="73" width="85.08203125" bestFit="1" customWidth="1"/>
    <col min="74" max="74" width="93.1640625" bestFit="1" customWidth="1"/>
    <col min="75" max="75" width="94" bestFit="1" customWidth="1"/>
    <col min="76" max="76" width="93" bestFit="1" customWidth="1"/>
    <col min="77" max="77" width="59.08203125" bestFit="1" customWidth="1"/>
    <col min="78" max="78" width="61.58203125" bestFit="1" customWidth="1"/>
    <col min="79" max="79" width="63.5" bestFit="1" customWidth="1"/>
    <col min="80" max="80" width="49.58203125" bestFit="1" customWidth="1"/>
    <col min="81" max="81" width="56.08203125" bestFit="1" customWidth="1"/>
    <col min="82" max="82" width="35.58203125" bestFit="1" customWidth="1"/>
    <col min="83" max="83" width="40.5" bestFit="1" customWidth="1"/>
    <col min="84" max="84" width="18.5" bestFit="1" customWidth="1"/>
    <col min="85" max="85" width="10.58203125" bestFit="1" customWidth="1"/>
    <col min="86" max="86" width="14.08203125" bestFit="1" customWidth="1"/>
    <col min="87" max="87" width="15" bestFit="1" customWidth="1"/>
    <col min="88" max="88" width="18.1640625" bestFit="1" customWidth="1"/>
    <col min="89" max="89" width="25.08203125" bestFit="1" customWidth="1"/>
    <col min="90" max="90" width="37.5" bestFit="1" customWidth="1"/>
    <col min="91" max="91" width="35" bestFit="1" customWidth="1"/>
    <col min="92" max="92" width="57.5" bestFit="1" customWidth="1"/>
    <col min="93" max="93" width="51" bestFit="1" customWidth="1"/>
    <col min="94" max="94" width="39.08203125" bestFit="1" customWidth="1"/>
    <col min="95" max="95" width="86.58203125" bestFit="1" customWidth="1"/>
    <col min="96" max="96" width="40.6640625" bestFit="1" customWidth="1"/>
    <col min="97" max="97" width="40.1640625" bestFit="1" customWidth="1"/>
    <col min="98" max="98" width="52.1640625" bestFit="1" customWidth="1"/>
    <col min="99" max="99" width="51.58203125" bestFit="1" customWidth="1"/>
    <col min="100" max="100" width="67" bestFit="1" customWidth="1"/>
    <col min="101" max="101" width="69.08203125" bestFit="1" customWidth="1"/>
    <col min="102" max="102" width="19" bestFit="1" customWidth="1"/>
    <col min="103" max="103" width="36.58203125" bestFit="1" customWidth="1"/>
    <col min="104" max="104" width="28.58203125" bestFit="1" customWidth="1"/>
    <col min="105" max="105" width="57" bestFit="1" customWidth="1"/>
    <col min="106" max="106" width="51.6640625" bestFit="1" customWidth="1"/>
    <col min="107" max="107" width="57.58203125" bestFit="1" customWidth="1"/>
    <col min="108" max="108" width="22.5" bestFit="1" customWidth="1"/>
    <col min="109" max="109" width="69.58203125" bestFit="1" customWidth="1"/>
    <col min="110" max="110" width="32.58203125" bestFit="1" customWidth="1"/>
    <col min="111" max="111" width="34.6640625" bestFit="1" customWidth="1"/>
    <col min="112" max="112" width="67" bestFit="1" customWidth="1"/>
    <col min="113" max="113" width="40.6640625" bestFit="1" customWidth="1"/>
    <col min="114" max="114" width="42.58203125" bestFit="1" customWidth="1"/>
    <col min="115" max="115" width="40.08203125" bestFit="1" customWidth="1"/>
    <col min="116" max="116" width="49.6640625" bestFit="1" customWidth="1"/>
    <col min="117" max="117" width="37.6640625" bestFit="1" customWidth="1"/>
    <col min="118" max="118" width="42.1640625" bestFit="1" customWidth="1"/>
    <col min="119" max="119" width="61.58203125" bestFit="1" customWidth="1"/>
    <col min="120" max="120" width="90.58203125" bestFit="1" customWidth="1"/>
    <col min="121" max="121" width="126.58203125" bestFit="1" customWidth="1"/>
    <col min="122" max="122" width="56.1640625" bestFit="1" customWidth="1"/>
    <col min="123" max="123" width="15.1640625" bestFit="1" customWidth="1"/>
    <col min="124" max="124" width="48.08203125" bestFit="1" customWidth="1"/>
    <col min="125" max="125" width="79.08203125" bestFit="1" customWidth="1"/>
    <col min="126" max="126" width="33.08203125" bestFit="1" customWidth="1"/>
    <col min="127" max="127" width="37.1640625" bestFit="1" customWidth="1"/>
    <col min="128" max="128" width="107.58203125" bestFit="1" customWidth="1"/>
    <col min="129" max="129" width="17.08203125" bestFit="1" customWidth="1"/>
    <col min="130" max="130" width="45.58203125" bestFit="1" customWidth="1"/>
    <col min="131" max="131" width="53.08203125" bestFit="1" customWidth="1"/>
    <col min="132" max="132" width="60" bestFit="1" customWidth="1"/>
    <col min="133" max="133" width="49.08203125" bestFit="1" customWidth="1"/>
    <col min="134" max="134" width="34.58203125" bestFit="1" customWidth="1"/>
    <col min="135" max="135" width="27.6640625" bestFit="1" customWidth="1"/>
    <col min="136" max="136" width="38.6640625" bestFit="1" customWidth="1"/>
    <col min="137" max="137" width="35.1640625" bestFit="1" customWidth="1"/>
    <col min="138" max="138" width="65.6640625" bestFit="1" customWidth="1"/>
    <col min="139" max="139" width="13.58203125" bestFit="1" customWidth="1"/>
    <col min="140" max="140" width="57.1640625" bestFit="1" customWidth="1"/>
    <col min="141" max="141" width="42.6640625" bestFit="1" customWidth="1"/>
    <col min="142" max="142" width="40.08203125" bestFit="1" customWidth="1"/>
    <col min="143" max="143" width="13.08203125" bestFit="1" customWidth="1"/>
    <col min="144" max="144" width="54.5" bestFit="1" customWidth="1"/>
    <col min="145" max="145" width="46.1640625" bestFit="1" customWidth="1"/>
    <col min="146" max="146" width="13.08203125" bestFit="1" customWidth="1"/>
    <col min="147" max="147" width="26.5" bestFit="1" customWidth="1"/>
    <col min="148" max="148" width="15.08203125" bestFit="1" customWidth="1"/>
    <col min="149" max="149" width="31.6640625" bestFit="1" customWidth="1"/>
    <col min="150" max="150" width="42.08203125" bestFit="1" customWidth="1"/>
    <col min="151" max="151" width="43.58203125" bestFit="1" customWidth="1"/>
    <col min="152" max="152" width="13.58203125" bestFit="1" customWidth="1"/>
    <col min="153" max="153" width="28.08203125" bestFit="1" customWidth="1"/>
    <col min="154" max="154" width="17.6640625" bestFit="1" customWidth="1"/>
    <col min="155" max="155" width="51.58203125" bestFit="1" customWidth="1"/>
    <col min="156" max="156" width="34.58203125" bestFit="1" customWidth="1"/>
    <col min="157" max="157" width="50.58203125" bestFit="1" customWidth="1"/>
    <col min="158" max="158" width="59.6640625" bestFit="1" customWidth="1"/>
    <col min="159" max="159" width="43.58203125" bestFit="1" customWidth="1"/>
    <col min="160" max="160" width="10" bestFit="1" customWidth="1"/>
    <col min="161" max="161" width="14.58203125" bestFit="1" customWidth="1"/>
    <col min="162" max="162" width="42.08203125" bestFit="1" customWidth="1"/>
    <col min="163" max="163" width="33.58203125" bestFit="1" customWidth="1"/>
    <col min="164" max="164" width="42.08203125" bestFit="1" customWidth="1"/>
    <col min="165" max="165" width="44.5" bestFit="1" customWidth="1"/>
    <col min="166" max="166" width="33.58203125" bestFit="1" customWidth="1"/>
    <col min="167" max="167" width="49.08203125" bestFit="1" customWidth="1"/>
    <col min="168" max="168" width="11.6640625" bestFit="1" customWidth="1"/>
    <col min="169" max="169" width="43.58203125" bestFit="1" customWidth="1"/>
    <col min="170" max="170" width="37.5" bestFit="1" customWidth="1"/>
    <col min="171" max="171" width="11" bestFit="1" customWidth="1"/>
    <col min="172" max="172" width="47.6640625" bestFit="1" customWidth="1"/>
    <col min="173" max="173" width="46" bestFit="1" customWidth="1"/>
    <col min="174" max="174" width="23.58203125" bestFit="1" customWidth="1"/>
    <col min="175" max="175" width="47.08203125" bestFit="1" customWidth="1"/>
    <col min="176" max="176" width="28" bestFit="1" customWidth="1"/>
    <col min="177" max="177" width="50.58203125" bestFit="1" customWidth="1"/>
    <col min="178" max="178" width="22.08203125" bestFit="1" customWidth="1"/>
    <col min="179" max="179" width="61" bestFit="1" customWidth="1"/>
    <col min="180" max="180" width="57.58203125" bestFit="1" customWidth="1"/>
    <col min="181" max="181" width="124.58203125" bestFit="1" customWidth="1"/>
    <col min="182" max="182" width="62.08203125" bestFit="1" customWidth="1"/>
    <col min="183" max="183" width="63.58203125" bestFit="1" customWidth="1"/>
    <col min="184" max="184" width="61.1640625" bestFit="1" customWidth="1"/>
    <col min="185" max="185" width="84.6640625" bestFit="1" customWidth="1"/>
    <col min="186" max="186" width="54.5" bestFit="1" customWidth="1"/>
    <col min="187" max="187" width="69.58203125" bestFit="1" customWidth="1"/>
    <col min="188" max="188" width="84.58203125" bestFit="1" customWidth="1"/>
    <col min="189" max="189" width="67.58203125" bestFit="1" customWidth="1"/>
    <col min="190" max="190" width="64.1640625" bestFit="1" customWidth="1"/>
    <col min="191" max="191" width="61.08203125" bestFit="1" customWidth="1"/>
    <col min="192" max="192" width="52.08203125" bestFit="1" customWidth="1"/>
    <col min="193" max="193" width="22.58203125" bestFit="1" customWidth="1"/>
    <col min="194" max="194" width="44.08203125" bestFit="1" customWidth="1"/>
    <col min="195" max="195" width="22.08203125" bestFit="1" customWidth="1"/>
    <col min="196" max="196" width="11.58203125" bestFit="1" customWidth="1"/>
    <col min="197" max="197" width="32.5" bestFit="1" customWidth="1"/>
    <col min="198" max="198" width="29.08203125" bestFit="1" customWidth="1"/>
    <col min="199" max="199" width="34.58203125" bestFit="1" customWidth="1"/>
    <col min="200" max="200" width="11.6640625" bestFit="1" customWidth="1"/>
  </cols>
  <sheetData>
    <row r="1" spans="2:8" ht="15" thickBot="1" x14ac:dyDescent="0.4">
      <c r="B1" s="24"/>
      <c r="C1" s="24"/>
      <c r="D1" s="24"/>
      <c r="E1" s="24"/>
      <c r="F1" s="98"/>
      <c r="G1" s="24"/>
      <c r="H1" s="24"/>
    </row>
    <row r="2" spans="2:8" x14ac:dyDescent="0.35">
      <c r="B2" s="25"/>
      <c r="C2" s="26"/>
      <c r="D2" s="26"/>
      <c r="E2" s="26"/>
      <c r="F2" s="99"/>
      <c r="G2" s="27"/>
      <c r="H2" s="24"/>
    </row>
    <row r="3" spans="2:8" ht="29" x14ac:dyDescent="0.35">
      <c r="B3" s="32" t="s">
        <v>494</v>
      </c>
      <c r="C3" s="24"/>
      <c r="D3" s="24"/>
      <c r="E3" s="24"/>
      <c r="F3" s="214" t="s">
        <v>401</v>
      </c>
      <c r="G3" s="31"/>
      <c r="H3" s="24"/>
    </row>
    <row r="4" spans="2:8" x14ac:dyDescent="0.35">
      <c r="B4" s="28"/>
      <c r="C4" s="24"/>
      <c r="D4" s="24"/>
      <c r="E4" s="24"/>
      <c r="F4" s="269"/>
      <c r="G4" s="31"/>
      <c r="H4" s="24"/>
    </row>
    <row r="5" spans="2:8" x14ac:dyDescent="0.35">
      <c r="B5" s="34"/>
      <c r="C5" s="24"/>
      <c r="D5" s="24"/>
      <c r="E5" s="29"/>
      <c r="F5" s="270" t="s">
        <v>395</v>
      </c>
      <c r="G5" s="31"/>
      <c r="H5" s="24"/>
    </row>
    <row r="6" spans="2:8" x14ac:dyDescent="0.35">
      <c r="B6" s="34"/>
      <c r="C6" s="24"/>
      <c r="D6" s="24"/>
      <c r="E6" s="24"/>
      <c r="F6" s="98"/>
      <c r="G6" s="31"/>
      <c r="H6" s="24"/>
    </row>
    <row r="7" spans="2:8" x14ac:dyDescent="0.35">
      <c r="B7" s="215" t="s">
        <v>413</v>
      </c>
      <c r="D7" s="24"/>
      <c r="E7" s="24"/>
      <c r="F7" s="271">
        <v>12759888.91</v>
      </c>
      <c r="G7" s="31"/>
      <c r="H7" s="24"/>
    </row>
    <row r="8" spans="2:8" x14ac:dyDescent="0.35">
      <c r="B8" s="101"/>
      <c r="D8" s="24"/>
      <c r="E8" s="24"/>
      <c r="F8" s="98" t="s">
        <v>414</v>
      </c>
      <c r="G8" s="31"/>
      <c r="H8" s="24"/>
    </row>
    <row r="9" spans="2:8" x14ac:dyDescent="0.35">
      <c r="B9" s="272" t="s">
        <v>479</v>
      </c>
      <c r="D9" s="24"/>
      <c r="E9" s="24"/>
      <c r="F9" s="271">
        <v>0</v>
      </c>
      <c r="G9" s="31"/>
      <c r="H9" s="24"/>
    </row>
    <row r="10" spans="2:8" x14ac:dyDescent="0.35">
      <c r="B10" s="101"/>
      <c r="D10" s="24"/>
      <c r="E10" s="24"/>
      <c r="F10" s="98" t="s">
        <v>414</v>
      </c>
      <c r="G10" s="31"/>
      <c r="H10" s="24"/>
    </row>
    <row r="11" spans="2:8" x14ac:dyDescent="0.35">
      <c r="B11" s="101" t="s">
        <v>402</v>
      </c>
      <c r="D11" s="24"/>
      <c r="E11" s="24"/>
      <c r="F11" s="271">
        <v>34552576</v>
      </c>
      <c r="G11" s="31"/>
      <c r="H11" s="24"/>
    </row>
    <row r="12" spans="2:8" x14ac:dyDescent="0.35">
      <c r="B12" s="101"/>
      <c r="D12" s="24"/>
      <c r="E12" s="24"/>
      <c r="F12" s="98" t="s">
        <v>414</v>
      </c>
      <c r="G12" s="31"/>
      <c r="H12" s="24"/>
    </row>
    <row r="13" spans="2:8" x14ac:dyDescent="0.35">
      <c r="B13" s="215" t="s">
        <v>416</v>
      </c>
      <c r="D13" s="24"/>
      <c r="E13" s="24"/>
      <c r="F13" s="271">
        <v>0</v>
      </c>
      <c r="G13" s="31"/>
      <c r="H13" s="24"/>
    </row>
    <row r="14" spans="2:8" x14ac:dyDescent="0.35">
      <c r="B14" s="101"/>
      <c r="D14" s="24"/>
      <c r="E14" s="24"/>
      <c r="F14" s="98" t="s">
        <v>414</v>
      </c>
      <c r="G14" s="31"/>
      <c r="H14" s="24"/>
    </row>
    <row r="15" spans="2:8" x14ac:dyDescent="0.35">
      <c r="B15" s="218" t="s">
        <v>403</v>
      </c>
      <c r="D15" s="23"/>
      <c r="E15" s="24"/>
      <c r="F15" s="271">
        <v>592000</v>
      </c>
      <c r="G15" s="31"/>
      <c r="H15" s="24"/>
    </row>
    <row r="16" spans="2:8" x14ac:dyDescent="0.35">
      <c r="B16" s="101"/>
      <c r="D16" s="24"/>
      <c r="E16" s="24"/>
      <c r="F16" s="98" t="s">
        <v>414</v>
      </c>
      <c r="G16" s="31"/>
      <c r="H16" s="24"/>
    </row>
    <row r="17" spans="2:8" x14ac:dyDescent="0.35">
      <c r="B17" s="101" t="s">
        <v>417</v>
      </c>
      <c r="D17" s="24"/>
      <c r="E17" s="24"/>
      <c r="F17" s="271">
        <v>2179010.37</v>
      </c>
      <c r="G17" s="31"/>
      <c r="H17" s="24"/>
    </row>
    <row r="18" spans="2:8" x14ac:dyDescent="0.35">
      <c r="B18" s="101"/>
      <c r="D18" s="24"/>
      <c r="E18" s="24"/>
      <c r="F18" s="98" t="s">
        <v>414</v>
      </c>
      <c r="G18" s="31"/>
      <c r="H18" s="24"/>
    </row>
    <row r="19" spans="2:8" x14ac:dyDescent="0.35">
      <c r="B19" s="215" t="s">
        <v>418</v>
      </c>
      <c r="D19" s="24"/>
      <c r="E19" s="24"/>
      <c r="F19" s="271">
        <v>0</v>
      </c>
      <c r="G19" s="31"/>
      <c r="H19" s="24"/>
    </row>
    <row r="20" spans="2:8" x14ac:dyDescent="0.35">
      <c r="B20" s="101"/>
      <c r="D20" s="24"/>
      <c r="E20" s="24"/>
      <c r="F20" s="98" t="s">
        <v>414</v>
      </c>
      <c r="G20" s="31"/>
      <c r="H20" s="24"/>
    </row>
    <row r="21" spans="2:8" x14ac:dyDescent="0.35">
      <c r="B21" s="215" t="s">
        <v>404</v>
      </c>
      <c r="D21" s="24"/>
      <c r="E21" s="24"/>
      <c r="F21" s="271">
        <v>12984463.889999999</v>
      </c>
      <c r="G21" s="31"/>
      <c r="H21" s="24"/>
    </row>
    <row r="22" spans="2:8" x14ac:dyDescent="0.35">
      <c r="B22" s="101"/>
      <c r="D22" s="24"/>
      <c r="E22" s="24"/>
      <c r="F22" s="98" t="s">
        <v>414</v>
      </c>
      <c r="G22" s="31"/>
      <c r="H22" s="24"/>
    </row>
    <row r="23" spans="2:8" x14ac:dyDescent="0.35">
      <c r="B23" s="101" t="s">
        <v>419</v>
      </c>
      <c r="D23" s="24"/>
      <c r="E23" s="24"/>
      <c r="F23" s="271">
        <v>103737</v>
      </c>
      <c r="G23" s="31"/>
      <c r="H23" s="24"/>
    </row>
    <row r="24" spans="2:8" x14ac:dyDescent="0.35">
      <c r="B24" s="101"/>
      <c r="D24" s="24"/>
      <c r="E24" s="24"/>
      <c r="F24" s="98" t="s">
        <v>414</v>
      </c>
      <c r="G24" s="31"/>
      <c r="H24" s="24"/>
    </row>
    <row r="25" spans="2:8" x14ac:dyDescent="0.35">
      <c r="B25" s="101" t="s">
        <v>406</v>
      </c>
      <c r="D25" s="24"/>
      <c r="E25" s="24"/>
      <c r="F25" s="271">
        <v>21557755.459999997</v>
      </c>
      <c r="G25" s="31"/>
      <c r="H25" s="24"/>
    </row>
    <row r="26" spans="2:8" x14ac:dyDescent="0.35">
      <c r="B26" s="101"/>
      <c r="D26" s="24"/>
      <c r="E26" s="24"/>
      <c r="F26" s="98" t="s">
        <v>414</v>
      </c>
      <c r="G26" s="31"/>
      <c r="H26" s="24"/>
    </row>
    <row r="27" spans="2:8" x14ac:dyDescent="0.35">
      <c r="B27" s="101" t="s">
        <v>408</v>
      </c>
      <c r="D27" s="24"/>
      <c r="E27" s="24"/>
      <c r="F27" s="271">
        <v>4259000</v>
      </c>
      <c r="G27" s="31"/>
      <c r="H27" s="24"/>
    </row>
    <row r="28" spans="2:8" x14ac:dyDescent="0.35">
      <c r="B28" s="101"/>
      <c r="D28" s="24"/>
      <c r="E28" s="24"/>
      <c r="F28" s="98" t="s">
        <v>414</v>
      </c>
      <c r="G28" s="31"/>
      <c r="H28" s="24"/>
    </row>
    <row r="29" spans="2:8" x14ac:dyDescent="0.35">
      <c r="B29" s="101" t="s">
        <v>342</v>
      </c>
      <c r="D29" s="24"/>
      <c r="E29" s="24"/>
      <c r="F29" s="271">
        <v>0</v>
      </c>
      <c r="G29" s="31"/>
      <c r="H29" s="24"/>
    </row>
    <row r="30" spans="2:8" x14ac:dyDescent="0.35">
      <c r="B30" s="101"/>
      <c r="D30" s="24"/>
      <c r="E30" s="24"/>
      <c r="F30" s="98" t="s">
        <v>414</v>
      </c>
      <c r="G30" s="31"/>
      <c r="H30" s="24"/>
    </row>
    <row r="31" spans="2:8" x14ac:dyDescent="0.35">
      <c r="B31" s="101" t="s">
        <v>420</v>
      </c>
      <c r="D31" s="24"/>
      <c r="E31" s="24"/>
      <c r="F31" s="271">
        <v>38471</v>
      </c>
      <c r="G31" s="31"/>
      <c r="H31" s="24"/>
    </row>
    <row r="32" spans="2:8" x14ac:dyDescent="0.35">
      <c r="B32" s="101"/>
      <c r="D32" s="24"/>
      <c r="E32" s="24"/>
      <c r="F32" s="98" t="s">
        <v>414</v>
      </c>
      <c r="G32" s="31"/>
      <c r="H32" s="24"/>
    </row>
    <row r="33" spans="2:8" x14ac:dyDescent="0.35">
      <c r="B33" s="101" t="s">
        <v>421</v>
      </c>
      <c r="D33" s="24"/>
      <c r="E33" s="24"/>
      <c r="F33" s="271">
        <v>5365036</v>
      </c>
      <c r="G33" s="31"/>
      <c r="H33" s="24"/>
    </row>
    <row r="34" spans="2:8" x14ac:dyDescent="0.35">
      <c r="B34" s="101"/>
      <c r="D34" s="24"/>
      <c r="E34" s="24"/>
      <c r="F34" s="98" t="s">
        <v>414</v>
      </c>
      <c r="G34" s="31"/>
      <c r="H34" s="24"/>
    </row>
    <row r="35" spans="2:8" x14ac:dyDescent="0.35">
      <c r="B35" s="101" t="s">
        <v>422</v>
      </c>
      <c r="D35" s="24"/>
      <c r="E35" s="24"/>
      <c r="F35" s="271">
        <v>1322585</v>
      </c>
      <c r="G35" s="31"/>
      <c r="H35" s="24"/>
    </row>
    <row r="36" spans="2:8" x14ac:dyDescent="0.35">
      <c r="B36" s="218"/>
      <c r="D36" s="23"/>
      <c r="E36" s="24"/>
      <c r="F36" s="98" t="s">
        <v>414</v>
      </c>
      <c r="G36" s="31"/>
      <c r="H36" s="24"/>
    </row>
    <row r="37" spans="2:8" x14ac:dyDescent="0.35">
      <c r="B37" s="101" t="s">
        <v>423</v>
      </c>
      <c r="D37" s="24"/>
      <c r="E37" s="24"/>
      <c r="F37" s="271">
        <v>0</v>
      </c>
      <c r="G37" s="31"/>
      <c r="H37" s="24"/>
    </row>
    <row r="38" spans="2:8" x14ac:dyDescent="0.35">
      <c r="B38" s="101"/>
      <c r="D38" s="24"/>
      <c r="E38" s="24"/>
      <c r="F38" t="s">
        <v>414</v>
      </c>
      <c r="G38" s="31"/>
      <c r="H38" s="24"/>
    </row>
    <row r="39" spans="2:8" x14ac:dyDescent="0.35">
      <c r="B39" s="101" t="s">
        <v>531</v>
      </c>
      <c r="D39" s="24"/>
      <c r="E39" s="24"/>
      <c r="F39" s="271">
        <v>0</v>
      </c>
      <c r="G39" s="31"/>
      <c r="H39" s="24"/>
    </row>
    <row r="40" spans="2:8" x14ac:dyDescent="0.35">
      <c r="B40" s="34"/>
      <c r="C40" s="24"/>
      <c r="D40" s="24"/>
      <c r="E40" s="24"/>
      <c r="F40" s="102"/>
      <c r="G40" s="31"/>
      <c r="H40" s="24"/>
    </row>
    <row r="41" spans="2:8" x14ac:dyDescent="0.35">
      <c r="B41" s="34"/>
      <c r="C41" s="24"/>
      <c r="D41" s="24"/>
      <c r="E41" s="24"/>
      <c r="F41" s="98"/>
      <c r="G41" s="31"/>
      <c r="H41" s="24"/>
    </row>
    <row r="42" spans="2:8" x14ac:dyDescent="0.35">
      <c r="B42" s="34"/>
      <c r="C42" s="24"/>
      <c r="D42" s="24"/>
      <c r="E42" s="24"/>
      <c r="F42" s="273">
        <v>95714523.629999995</v>
      </c>
      <c r="G42" s="31"/>
      <c r="H42" s="24"/>
    </row>
    <row r="43" spans="2:8" ht="15" thickBot="1" x14ac:dyDescent="0.4">
      <c r="B43" s="40"/>
      <c r="C43" s="41"/>
      <c r="D43" s="41"/>
      <c r="E43" s="42"/>
      <c r="F43" s="103"/>
      <c r="G43" s="43"/>
      <c r="H43" s="24"/>
    </row>
    <row r="44" spans="2:8" x14ac:dyDescent="0.35">
      <c r="B44" s="23"/>
      <c r="C44" s="24"/>
      <c r="D44" s="24"/>
      <c r="E44" s="24"/>
      <c r="F44" s="98"/>
      <c r="G44" s="24"/>
      <c r="H44" s="24"/>
    </row>
    <row r="45" spans="2:8" x14ac:dyDescent="0.35">
      <c r="B45" s="23"/>
      <c r="C45" s="24"/>
      <c r="D45" s="24"/>
      <c r="E45" s="24"/>
      <c r="F45" s="24"/>
      <c r="G45" s="24"/>
      <c r="H45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A1D8A-41E1-4E13-A74B-BC34FB0231A4}">
  <sheetPr>
    <tabColor rgb="FF92D050"/>
  </sheetPr>
  <dimension ref="B1:IC41"/>
  <sheetViews>
    <sheetView showGridLines="0" zoomScaleNormal="100" workbookViewId="0"/>
  </sheetViews>
  <sheetFormatPr defaultColWidth="8.83203125" defaultRowHeight="14.5" x14ac:dyDescent="0.35"/>
  <cols>
    <col min="1" max="1" width="1.9140625" style="104" customWidth="1"/>
    <col min="2" max="2" width="32.08203125" style="104" bestFit="1" customWidth="1"/>
    <col min="3" max="3" width="17.58203125" style="104" customWidth="1"/>
    <col min="4" max="20" width="17.58203125" style="107" customWidth="1"/>
    <col min="21" max="21" width="48.33203125" style="104" bestFit="1" customWidth="1"/>
    <col min="22" max="22" width="11.5" style="104" bestFit="1" customWidth="1"/>
    <col min="23" max="23" width="25.33203125" style="104" bestFit="1" customWidth="1"/>
    <col min="24" max="24" width="11.5" style="104" bestFit="1" customWidth="1"/>
    <col min="25" max="25" width="48.33203125" style="104" bestFit="1" customWidth="1"/>
    <col min="26" max="26" width="11.5" style="104" bestFit="1" customWidth="1"/>
    <col min="27" max="27" width="42.33203125" style="104" bestFit="1" customWidth="1"/>
    <col min="28" max="28" width="14.08203125" style="104" bestFit="1" customWidth="1"/>
    <col min="29" max="29" width="48.33203125" style="104" bestFit="1" customWidth="1"/>
    <col min="30" max="30" width="11.5" style="104" bestFit="1" customWidth="1"/>
    <col min="31" max="31" width="48.33203125" style="104" bestFit="1" customWidth="1"/>
    <col min="32" max="32" width="11.5" style="104" bestFit="1" customWidth="1"/>
    <col min="33" max="33" width="42.33203125" style="104" bestFit="1" customWidth="1"/>
    <col min="34" max="34" width="13.08203125" style="104" bestFit="1" customWidth="1"/>
    <col min="35" max="35" width="42.33203125" style="104" bestFit="1" customWidth="1"/>
    <col min="36" max="36" width="14.08203125" style="104" bestFit="1" customWidth="1"/>
    <col min="37" max="37" width="25.33203125" style="104" bestFit="1" customWidth="1"/>
    <col min="38" max="38" width="11.5" style="104" bestFit="1" customWidth="1"/>
    <col min="39" max="39" width="57.1640625" style="104" bestFit="1" customWidth="1"/>
    <col min="40" max="40" width="14.08203125" style="104" bestFit="1" customWidth="1"/>
    <col min="41" max="41" width="48.33203125" style="104" bestFit="1" customWidth="1"/>
    <col min="42" max="42" width="11.5" style="104" bestFit="1" customWidth="1"/>
    <col min="43" max="43" width="32.6640625" style="104" bestFit="1" customWidth="1"/>
    <col min="44" max="44" width="14.08203125" style="104" bestFit="1" customWidth="1"/>
    <col min="45" max="45" width="34.83203125" style="104" bestFit="1" customWidth="1"/>
    <col min="46" max="46" width="11.5" style="104" bestFit="1" customWidth="1"/>
    <col min="47" max="47" width="48.33203125" style="104" bestFit="1" customWidth="1"/>
    <col min="48" max="48" width="11.5" style="104" bestFit="1" customWidth="1"/>
    <col min="49" max="49" width="42.33203125" style="104" bestFit="1" customWidth="1"/>
    <col min="50" max="50" width="11.5" style="104" bestFit="1" customWidth="1"/>
    <col min="51" max="51" width="48.33203125" style="104" bestFit="1" customWidth="1"/>
    <col min="52" max="52" width="11.5" style="104" bestFit="1" customWidth="1"/>
    <col min="53" max="53" width="48.33203125" style="104" bestFit="1" customWidth="1"/>
    <col min="54" max="54" width="11.5" style="104" bestFit="1" customWidth="1"/>
    <col min="55" max="55" width="42.33203125" style="104" bestFit="1" customWidth="1"/>
    <col min="56" max="56" width="14.08203125" style="104" bestFit="1" customWidth="1"/>
    <col min="57" max="57" width="57.1640625" style="104" bestFit="1" customWidth="1"/>
    <col min="58" max="58" width="14.08203125" style="104" bestFit="1" customWidth="1"/>
    <col min="59" max="59" width="42.33203125" style="104" bestFit="1" customWidth="1"/>
    <col min="60" max="60" width="11.5" style="104" bestFit="1" customWidth="1"/>
    <col min="61" max="61" width="42.33203125" style="104" bestFit="1" customWidth="1"/>
    <col min="62" max="62" width="14.08203125" style="104" bestFit="1" customWidth="1"/>
    <col min="63" max="63" width="25.33203125" style="104" bestFit="1" customWidth="1"/>
    <col min="64" max="64" width="11.5" style="104" bestFit="1" customWidth="1"/>
    <col min="65" max="65" width="42.33203125" style="104" bestFit="1" customWidth="1"/>
    <col min="66" max="66" width="13.08203125" style="104" bestFit="1" customWidth="1"/>
    <col min="67" max="67" width="42.33203125" style="104" bestFit="1" customWidth="1"/>
    <col min="68" max="68" width="13.08203125" style="104" bestFit="1" customWidth="1"/>
    <col min="69" max="69" width="48.33203125" style="104" bestFit="1" customWidth="1"/>
    <col min="70" max="70" width="11.5" style="104" bestFit="1" customWidth="1"/>
    <col min="71" max="71" width="48.33203125" style="104" bestFit="1" customWidth="1"/>
    <col min="72" max="72" width="11.5" style="104" bestFit="1" customWidth="1"/>
    <col min="73" max="73" width="42.33203125" style="104" bestFit="1" customWidth="1"/>
    <col min="74" max="74" width="14.08203125" style="104" bestFit="1" customWidth="1"/>
    <col min="75" max="75" width="48.33203125" style="104" bestFit="1" customWidth="1"/>
    <col min="76" max="76" width="11.5" style="104" bestFit="1" customWidth="1"/>
    <col min="77" max="77" width="42.33203125" style="104" bestFit="1" customWidth="1"/>
    <col min="78" max="78" width="14.08203125" style="104" bestFit="1" customWidth="1"/>
    <col min="79" max="79" width="57.1640625" style="104" bestFit="1" customWidth="1"/>
    <col min="80" max="80" width="14.08203125" style="104" bestFit="1" customWidth="1"/>
    <col min="81" max="81" width="42.33203125" style="104" bestFit="1" customWidth="1"/>
    <col min="82" max="82" width="11.5" style="104" bestFit="1" customWidth="1"/>
    <col min="83" max="83" width="42.33203125" style="104" bestFit="1" customWidth="1"/>
    <col min="84" max="84" width="14.08203125" style="104" bestFit="1" customWidth="1"/>
    <col min="85" max="85" width="42.33203125" style="104" bestFit="1" customWidth="1"/>
    <col min="86" max="86" width="14.08203125" style="104" bestFit="1" customWidth="1"/>
    <col min="87" max="87" width="47.58203125" style="104" bestFit="1" customWidth="1"/>
    <col min="88" max="88" width="11.5" style="104" bestFit="1" customWidth="1"/>
    <col min="89" max="89" width="25.33203125" style="104" bestFit="1" customWidth="1"/>
    <col min="90" max="90" width="11.5" style="104" bestFit="1" customWidth="1"/>
    <col min="91" max="91" width="48.33203125" style="104" bestFit="1" customWidth="1"/>
    <col min="92" max="92" width="11.5" style="104" bestFit="1" customWidth="1"/>
    <col min="93" max="93" width="42.33203125" style="104" bestFit="1" customWidth="1"/>
    <col min="94" max="94" width="14.08203125" style="104" bestFit="1" customWidth="1"/>
    <col min="95" max="95" width="42.33203125" style="104" bestFit="1" customWidth="1"/>
    <col min="96" max="96" width="13.08203125" style="104" bestFit="1" customWidth="1"/>
    <col min="97" max="97" width="48.33203125" style="104" bestFit="1" customWidth="1"/>
    <col min="98" max="98" width="11.5" style="104" bestFit="1" customWidth="1"/>
    <col min="99" max="99" width="42.33203125" style="104" bestFit="1" customWidth="1"/>
    <col min="100" max="100" width="11.5" style="104" bestFit="1" customWidth="1"/>
    <col min="101" max="101" width="57.1640625" style="104" bestFit="1" customWidth="1"/>
    <col min="102" max="102" width="11.5" style="104" bestFit="1" customWidth="1"/>
    <col min="103" max="103" width="48.33203125" style="104" bestFit="1" customWidth="1"/>
    <col min="104" max="104" width="11.5" style="104" bestFit="1" customWidth="1"/>
    <col min="105" max="105" width="42.33203125" style="104" bestFit="1" customWidth="1"/>
    <col min="106" max="106" width="14.08203125" style="104" bestFit="1" customWidth="1"/>
    <col min="107" max="107" width="48.33203125" style="104" bestFit="1" customWidth="1"/>
    <col min="108" max="108" width="11.5" style="104" bestFit="1" customWidth="1"/>
    <col min="109" max="109" width="42.33203125" style="104" bestFit="1" customWidth="1"/>
    <col min="110" max="110" width="14.08203125" style="104" bestFit="1" customWidth="1"/>
    <col min="111" max="111" width="57.1640625" style="104" bestFit="1" customWidth="1"/>
    <col min="112" max="112" width="11.5" style="104" bestFit="1" customWidth="1"/>
    <col min="113" max="113" width="57.1640625" style="104" bestFit="1" customWidth="1"/>
    <col min="114" max="114" width="14.08203125" style="104" bestFit="1" customWidth="1"/>
    <col min="115" max="115" width="57.1640625" style="104" bestFit="1" customWidth="1"/>
    <col min="116" max="116" width="11.5" style="104" bestFit="1" customWidth="1"/>
    <col min="117" max="117" width="48.33203125" style="104" bestFit="1" customWidth="1"/>
    <col min="118" max="118" width="11.5" style="104" bestFit="1" customWidth="1"/>
    <col min="119" max="119" width="48.33203125" style="104" bestFit="1" customWidth="1"/>
    <col min="120" max="120" width="11.5" style="104" bestFit="1" customWidth="1"/>
    <col min="121" max="121" width="48.33203125" style="104" bestFit="1" customWidth="1"/>
    <col min="122" max="122" width="11.5" style="104" bestFit="1" customWidth="1"/>
    <col min="123" max="123" width="57.1640625" style="104" bestFit="1" customWidth="1"/>
    <col min="124" max="124" width="14.08203125" style="104" bestFit="1" customWidth="1"/>
    <col min="125" max="125" width="42.33203125" style="104" bestFit="1" customWidth="1"/>
    <col min="126" max="126" width="14.08203125" style="104" bestFit="1" customWidth="1"/>
    <col min="127" max="127" width="32.6640625" style="104" bestFit="1" customWidth="1"/>
    <col min="128" max="128" width="14.08203125" style="104" bestFit="1" customWidth="1"/>
    <col min="129" max="129" width="48.33203125" style="104" bestFit="1" customWidth="1"/>
    <col min="130" max="130" width="11.5" style="104" bestFit="1" customWidth="1"/>
    <col min="131" max="131" width="34.83203125" style="104" bestFit="1" customWidth="1"/>
    <col min="132" max="132" width="11.5" style="104" bestFit="1" customWidth="1"/>
    <col min="133" max="133" width="25.33203125" style="104" bestFit="1" customWidth="1"/>
    <col min="134" max="134" width="11.5" style="104" bestFit="1" customWidth="1"/>
    <col min="135" max="135" width="48.33203125" style="104" bestFit="1" customWidth="1"/>
    <col min="136" max="136" width="11.5" style="104" bestFit="1" customWidth="1"/>
    <col min="137" max="137" width="51.1640625" style="104" bestFit="1" customWidth="1"/>
    <col min="138" max="138" width="11.5" style="104" bestFit="1" customWidth="1"/>
    <col min="139" max="139" width="42.33203125" style="104" bestFit="1" customWidth="1"/>
    <col min="140" max="140" width="14.08203125" style="104" bestFit="1" customWidth="1"/>
    <col min="141" max="141" width="48.33203125" style="104" bestFit="1" customWidth="1"/>
    <col min="142" max="142" width="11.5" style="104" bestFit="1" customWidth="1"/>
    <col min="143" max="143" width="48.33203125" style="104" bestFit="1" customWidth="1"/>
    <col min="144" max="144" width="11.5" style="104" bestFit="1" customWidth="1"/>
    <col min="145" max="145" width="57.1640625" style="104" bestFit="1" customWidth="1"/>
    <col min="146" max="146" width="14.08203125" style="104" bestFit="1" customWidth="1"/>
    <col min="147" max="147" width="42.33203125" style="104" bestFit="1" customWidth="1"/>
    <col min="148" max="148" width="13.08203125" style="104" bestFit="1" customWidth="1"/>
    <col min="149" max="149" width="48.33203125" style="104" bestFit="1" customWidth="1"/>
    <col min="150" max="150" width="11.5" style="104" bestFit="1" customWidth="1"/>
    <col min="151" max="151" width="48.33203125" style="104" bestFit="1" customWidth="1"/>
    <col min="152" max="152" width="11.5" style="104" bestFit="1" customWidth="1"/>
    <col min="153" max="153" width="57.1640625" style="104" bestFit="1" customWidth="1"/>
    <col min="154" max="154" width="11.5" style="104" bestFit="1" customWidth="1"/>
    <col min="155" max="155" width="48.33203125" style="104" bestFit="1" customWidth="1"/>
    <col min="156" max="156" width="11.5" style="104" bestFit="1" customWidth="1"/>
    <col min="157" max="157" width="57.1640625" style="104" bestFit="1" customWidth="1"/>
    <col min="158" max="158" width="14.08203125" style="104" bestFit="1" customWidth="1"/>
    <col min="159" max="159" width="48.33203125" style="104" bestFit="1" customWidth="1"/>
    <col min="160" max="160" width="11.5" style="104" bestFit="1" customWidth="1"/>
    <col min="161" max="161" width="42.33203125" style="104" bestFit="1" customWidth="1"/>
    <col min="162" max="162" width="14.08203125" style="104" bestFit="1" customWidth="1"/>
    <col min="163" max="163" width="48.33203125" style="104" bestFit="1" customWidth="1"/>
    <col min="164" max="164" width="11.5" style="104" bestFit="1" customWidth="1"/>
    <col min="165" max="165" width="57.1640625" style="104" bestFit="1" customWidth="1"/>
    <col min="166" max="166" width="14.08203125" style="104" bestFit="1" customWidth="1"/>
    <col min="167" max="167" width="51.1640625" style="104" bestFit="1" customWidth="1"/>
    <col min="168" max="168" width="11.5" style="104" bestFit="1" customWidth="1"/>
    <col min="169" max="169" width="48.33203125" style="104" bestFit="1" customWidth="1"/>
    <col min="170" max="170" width="11.5" style="104" bestFit="1" customWidth="1"/>
    <col min="171" max="171" width="57.1640625" style="104" bestFit="1" customWidth="1"/>
    <col min="172" max="172" width="14.08203125" style="104" bestFit="1" customWidth="1"/>
    <col min="173" max="173" width="48.33203125" style="104" bestFit="1" customWidth="1"/>
    <col min="174" max="174" width="11.5" style="104" bestFit="1" customWidth="1"/>
    <col min="175" max="175" width="48.33203125" style="104" bestFit="1" customWidth="1"/>
    <col min="176" max="176" width="11.5" style="104" bestFit="1" customWidth="1"/>
    <col min="177" max="177" width="51.1640625" style="104" bestFit="1" customWidth="1"/>
    <col min="178" max="178" width="12.5" style="104" bestFit="1" customWidth="1"/>
    <col min="179" max="179" width="47.58203125" style="104" bestFit="1" customWidth="1"/>
    <col min="180" max="180" width="12.5" style="104" bestFit="1" customWidth="1"/>
    <col min="181" max="181" width="48.33203125" style="104" bestFit="1" customWidth="1"/>
    <col min="182" max="182" width="12.5" style="104" bestFit="1" customWidth="1"/>
    <col min="183" max="183" width="48.33203125" style="104" bestFit="1" customWidth="1"/>
    <col min="184" max="184" width="12.5" style="104" bestFit="1" customWidth="1"/>
    <col min="185" max="185" width="42.33203125" style="104" bestFit="1" customWidth="1"/>
    <col min="186" max="186" width="15.08203125" style="104" bestFit="1" customWidth="1"/>
    <col min="187" max="187" width="48.33203125" style="104" bestFit="1" customWidth="1"/>
    <col min="188" max="188" width="12.5" style="104" bestFit="1" customWidth="1"/>
    <col min="189" max="189" width="32.6640625" style="104" bestFit="1" customWidth="1"/>
    <col min="190" max="190" width="15.08203125" style="104" bestFit="1" customWidth="1"/>
    <col min="191" max="191" width="48.33203125" style="104" bestFit="1" customWidth="1"/>
    <col min="192" max="192" width="12.5" style="104" bestFit="1" customWidth="1"/>
    <col min="193" max="193" width="32.6640625" style="104" bestFit="1" customWidth="1"/>
    <col min="194" max="194" width="15.08203125" style="104" bestFit="1" customWidth="1"/>
    <col min="195" max="195" width="42.33203125" style="104" bestFit="1" customWidth="1"/>
    <col min="196" max="196" width="15.08203125" style="104" bestFit="1" customWidth="1"/>
    <col min="197" max="197" width="57.1640625" style="104" bestFit="1" customWidth="1"/>
    <col min="198" max="198" width="15.08203125" style="104" bestFit="1" customWidth="1"/>
    <col min="199" max="199" width="32.6640625" style="104" bestFit="1" customWidth="1"/>
    <col min="200" max="200" width="15.08203125" style="104" bestFit="1" customWidth="1"/>
    <col min="201" max="201" width="42.33203125" style="104" bestFit="1" customWidth="1"/>
    <col min="202" max="202" width="15.08203125" style="104" bestFit="1" customWidth="1"/>
    <col min="203" max="203" width="51.1640625" style="104" bestFit="1" customWidth="1"/>
    <col min="204" max="204" width="12.5" style="104" bestFit="1" customWidth="1"/>
    <col min="205" max="205" width="25.33203125" style="104" bestFit="1" customWidth="1"/>
    <col min="206" max="206" width="12.5" style="104" bestFit="1" customWidth="1"/>
    <col min="207" max="207" width="48.33203125" style="104" bestFit="1" customWidth="1"/>
    <col min="208" max="208" width="12.5" style="104" bestFit="1" customWidth="1"/>
    <col min="209" max="209" width="48.33203125" style="104" bestFit="1" customWidth="1"/>
    <col min="210" max="210" width="12.5" style="104" bestFit="1" customWidth="1"/>
    <col min="211" max="211" width="57.1640625" style="104" bestFit="1" customWidth="1"/>
    <col min="212" max="212" width="15.08203125" style="104" bestFit="1" customWidth="1"/>
    <col min="213" max="213" width="48.33203125" style="104" bestFit="1" customWidth="1"/>
    <col min="214" max="214" width="12.5" style="104" bestFit="1" customWidth="1"/>
    <col min="215" max="215" width="57.1640625" style="104" bestFit="1" customWidth="1"/>
    <col min="216" max="216" width="12.5" style="104" bestFit="1" customWidth="1"/>
    <col min="217" max="217" width="57.1640625" style="104" bestFit="1" customWidth="1"/>
    <col min="218" max="218" width="15.08203125" style="104" bestFit="1" customWidth="1"/>
    <col min="219" max="219" width="32.6640625" style="104" bestFit="1" customWidth="1"/>
    <col min="220" max="220" width="15.08203125" style="104" bestFit="1" customWidth="1"/>
    <col min="221" max="221" width="48.33203125" style="104" bestFit="1" customWidth="1"/>
    <col min="222" max="222" width="12.5" style="104" bestFit="1" customWidth="1"/>
    <col min="223" max="223" width="42.33203125" style="104" bestFit="1" customWidth="1"/>
    <col min="224" max="224" width="35.1640625" style="104" bestFit="1" customWidth="1"/>
    <col min="225" max="225" width="38.58203125" style="104" bestFit="1" customWidth="1"/>
    <col min="226" max="226" width="32.6640625" style="104" bestFit="1" customWidth="1"/>
    <col min="227" max="227" width="31.1640625" style="104" bestFit="1" customWidth="1"/>
    <col min="228" max="228" width="57.1640625" style="104" bestFit="1" customWidth="1"/>
    <col min="229" max="229" width="25.33203125" style="104" bestFit="1" customWidth="1"/>
    <col min="230" max="230" width="13.6640625" style="104" bestFit="1" customWidth="1"/>
    <col min="231" max="231" width="35.33203125" style="104" bestFit="1" customWidth="1"/>
    <col min="232" max="232" width="51.1640625" style="104" bestFit="1" customWidth="1"/>
    <col min="233" max="233" width="47.58203125" style="104" bestFit="1" customWidth="1"/>
    <col min="234" max="234" width="25.58203125" style="104" bestFit="1" customWidth="1"/>
    <col min="235" max="235" width="41.5" style="104" bestFit="1" customWidth="1"/>
    <col min="236" max="236" width="11.1640625" style="104" bestFit="1" customWidth="1"/>
    <col min="237" max="237" width="10.83203125" style="104" bestFit="1" customWidth="1"/>
    <col min="238" max="16384" width="8.83203125" style="104"/>
  </cols>
  <sheetData>
    <row r="1" spans="2:26" ht="9" customHeight="1" thickBot="1" x14ac:dyDescent="0.4"/>
    <row r="2" spans="2:26" x14ac:dyDescent="0.35">
      <c r="B2" s="174" t="s">
        <v>424</v>
      </c>
      <c r="C2" s="175"/>
      <c r="D2" s="295" t="s">
        <v>425</v>
      </c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7"/>
      <c r="T2" s="178"/>
    </row>
    <row r="3" spans="2:26" ht="58" x14ac:dyDescent="0.35">
      <c r="B3" s="179"/>
      <c r="C3" s="173" t="s">
        <v>497</v>
      </c>
      <c r="D3" s="158" t="s">
        <v>413</v>
      </c>
      <c r="E3" s="158" t="s">
        <v>479</v>
      </c>
      <c r="F3" s="158" t="s">
        <v>402</v>
      </c>
      <c r="G3" s="158" t="s">
        <v>416</v>
      </c>
      <c r="H3" s="158" t="s">
        <v>403</v>
      </c>
      <c r="I3" s="158" t="s">
        <v>418</v>
      </c>
      <c r="J3" s="158" t="s">
        <v>404</v>
      </c>
      <c r="K3" s="158" t="s">
        <v>419</v>
      </c>
      <c r="L3" s="158" t="s">
        <v>406</v>
      </c>
      <c r="M3" s="158" t="s">
        <v>408</v>
      </c>
      <c r="N3" s="158" t="s">
        <v>342</v>
      </c>
      <c r="O3" s="158" t="s">
        <v>498</v>
      </c>
      <c r="P3" s="158" t="s">
        <v>421</v>
      </c>
      <c r="Q3" s="158" t="s">
        <v>422</v>
      </c>
      <c r="R3" s="158" t="s">
        <v>423</v>
      </c>
      <c r="S3" s="158" t="s">
        <v>530</v>
      </c>
      <c r="T3" s="180" t="s">
        <v>481</v>
      </c>
    </row>
    <row r="4" spans="2:26" x14ac:dyDescent="0.35">
      <c r="B4" s="181" t="s">
        <v>426</v>
      </c>
      <c r="T4" s="182"/>
    </row>
    <row r="5" spans="2:26" s="105" customFormat="1" x14ac:dyDescent="0.35">
      <c r="B5" s="183" t="s">
        <v>427</v>
      </c>
      <c r="C5" s="106">
        <v>10718162.52</v>
      </c>
      <c r="D5" s="106">
        <v>2041531.52</v>
      </c>
      <c r="E5" s="106" t="s">
        <v>414</v>
      </c>
      <c r="F5" s="106">
        <v>4317971</v>
      </c>
      <c r="G5" s="106" t="s">
        <v>414</v>
      </c>
      <c r="H5" s="106" t="s">
        <v>414</v>
      </c>
      <c r="I5" s="106" t="s">
        <v>414</v>
      </c>
      <c r="J5" s="106" t="s">
        <v>414</v>
      </c>
      <c r="K5" s="106" t="s">
        <v>414</v>
      </c>
      <c r="L5" s="106">
        <v>4358660</v>
      </c>
      <c r="M5" s="106" t="s">
        <v>414</v>
      </c>
      <c r="N5" s="106" t="s">
        <v>414</v>
      </c>
      <c r="O5" s="106" t="s">
        <v>414</v>
      </c>
      <c r="P5" s="106" t="s">
        <v>414</v>
      </c>
      <c r="Q5" s="106" t="s">
        <v>414</v>
      </c>
      <c r="R5" s="106" t="s">
        <v>414</v>
      </c>
      <c r="S5" s="106" t="s">
        <v>414</v>
      </c>
      <c r="T5" s="184" t="s">
        <v>414</v>
      </c>
      <c r="U5" s="106"/>
      <c r="V5" s="106"/>
      <c r="W5" s="106"/>
      <c r="X5" s="106"/>
      <c r="Y5" s="106"/>
      <c r="Z5" s="106"/>
    </row>
    <row r="6" spans="2:26" s="105" customFormat="1" x14ac:dyDescent="0.35">
      <c r="B6" s="183" t="s">
        <v>430</v>
      </c>
      <c r="C6" s="106">
        <v>8634427.7300000004</v>
      </c>
      <c r="D6" s="106">
        <v>184135</v>
      </c>
      <c r="E6" s="106" t="s">
        <v>414</v>
      </c>
      <c r="F6" s="106">
        <v>3152060</v>
      </c>
      <c r="G6" s="106" t="s">
        <v>414</v>
      </c>
      <c r="H6" s="106" t="s">
        <v>414</v>
      </c>
      <c r="I6" s="106" t="s">
        <v>414</v>
      </c>
      <c r="J6" s="106" t="s">
        <v>414</v>
      </c>
      <c r="K6" s="106" t="s">
        <v>414</v>
      </c>
      <c r="L6" s="106">
        <v>5298232.7300000004</v>
      </c>
      <c r="M6" s="106" t="s">
        <v>414</v>
      </c>
      <c r="N6" s="106" t="s">
        <v>414</v>
      </c>
      <c r="O6" s="106" t="s">
        <v>414</v>
      </c>
      <c r="P6" s="106" t="s">
        <v>414</v>
      </c>
      <c r="Q6" s="106" t="s">
        <v>414</v>
      </c>
      <c r="R6" s="106" t="s">
        <v>414</v>
      </c>
      <c r="S6" s="106" t="s">
        <v>414</v>
      </c>
      <c r="T6" s="184" t="s">
        <v>414</v>
      </c>
      <c r="U6" s="106"/>
      <c r="V6" s="106"/>
      <c r="W6" s="106"/>
      <c r="X6" s="106"/>
      <c r="Y6" s="106"/>
      <c r="Z6" s="106"/>
    </row>
    <row r="7" spans="2:26" s="105" customFormat="1" x14ac:dyDescent="0.35">
      <c r="B7" s="183" t="s">
        <v>428</v>
      </c>
      <c r="C7" s="106">
        <v>6741707</v>
      </c>
      <c r="D7" s="106" t="s">
        <v>414</v>
      </c>
      <c r="E7" s="106" t="s">
        <v>414</v>
      </c>
      <c r="F7" s="106">
        <v>6450589</v>
      </c>
      <c r="G7" s="106" t="s">
        <v>414</v>
      </c>
      <c r="H7" s="106" t="s">
        <v>414</v>
      </c>
      <c r="I7" s="106" t="s">
        <v>414</v>
      </c>
      <c r="J7" s="106" t="s">
        <v>414</v>
      </c>
      <c r="K7" s="106" t="s">
        <v>414</v>
      </c>
      <c r="L7" s="106">
        <v>291118</v>
      </c>
      <c r="M7" s="106" t="s">
        <v>414</v>
      </c>
      <c r="N7" s="106" t="s">
        <v>414</v>
      </c>
      <c r="O7" s="106" t="s">
        <v>414</v>
      </c>
      <c r="P7" s="106" t="s">
        <v>414</v>
      </c>
      <c r="Q7" s="106" t="s">
        <v>414</v>
      </c>
      <c r="R7" s="106" t="s">
        <v>414</v>
      </c>
      <c r="S7" s="106" t="s">
        <v>414</v>
      </c>
      <c r="T7" s="184" t="s">
        <v>414</v>
      </c>
      <c r="U7" s="106"/>
      <c r="V7" s="106"/>
      <c r="W7" s="106"/>
      <c r="X7" s="106"/>
      <c r="Y7" s="106"/>
      <c r="Z7" s="106"/>
    </row>
    <row r="8" spans="2:26" s="105" customFormat="1" x14ac:dyDescent="0.35">
      <c r="B8" s="183" t="s">
        <v>429</v>
      </c>
      <c r="C8" s="106">
        <v>6203825.2300000004</v>
      </c>
      <c r="D8" s="106">
        <v>3004089.23</v>
      </c>
      <c r="E8" s="106" t="s">
        <v>414</v>
      </c>
      <c r="F8" s="106">
        <v>3199736</v>
      </c>
      <c r="G8" s="106" t="s">
        <v>414</v>
      </c>
      <c r="H8" s="106" t="s">
        <v>414</v>
      </c>
      <c r="I8" s="106" t="s">
        <v>414</v>
      </c>
      <c r="J8" s="106" t="s">
        <v>414</v>
      </c>
      <c r="K8" s="106" t="s">
        <v>414</v>
      </c>
      <c r="L8" s="106" t="s">
        <v>414</v>
      </c>
      <c r="M8" s="106" t="s">
        <v>414</v>
      </c>
      <c r="N8" s="106" t="s">
        <v>414</v>
      </c>
      <c r="O8" s="106" t="s">
        <v>414</v>
      </c>
      <c r="P8" s="106" t="s">
        <v>414</v>
      </c>
      <c r="Q8" s="106" t="s">
        <v>414</v>
      </c>
      <c r="R8" s="106" t="s">
        <v>414</v>
      </c>
      <c r="S8" s="106" t="s">
        <v>414</v>
      </c>
      <c r="T8" s="184" t="s">
        <v>414</v>
      </c>
      <c r="U8" s="106"/>
      <c r="V8" s="106"/>
      <c r="W8" s="106"/>
      <c r="X8" s="106"/>
      <c r="Y8" s="106"/>
      <c r="Z8" s="106"/>
    </row>
    <row r="9" spans="2:26" s="105" customFormat="1" x14ac:dyDescent="0.35">
      <c r="B9" s="183" t="s">
        <v>438</v>
      </c>
      <c r="C9" s="106">
        <v>5822310.7300000004</v>
      </c>
      <c r="D9" s="106" t="s">
        <v>414</v>
      </c>
      <c r="E9" s="106" t="s">
        <v>414</v>
      </c>
      <c r="F9" s="106" t="s">
        <v>414</v>
      </c>
      <c r="G9" s="106" t="s">
        <v>414</v>
      </c>
      <c r="H9" s="106" t="s">
        <v>414</v>
      </c>
      <c r="I9" s="106" t="s">
        <v>414</v>
      </c>
      <c r="J9" s="106">
        <v>5822310.7300000004</v>
      </c>
      <c r="K9" s="106" t="s">
        <v>414</v>
      </c>
      <c r="L9" s="106" t="s">
        <v>414</v>
      </c>
      <c r="M9" s="106" t="s">
        <v>414</v>
      </c>
      <c r="N9" s="106" t="s">
        <v>414</v>
      </c>
      <c r="O9" s="106" t="s">
        <v>414</v>
      </c>
      <c r="P9" s="106" t="s">
        <v>414</v>
      </c>
      <c r="Q9" s="106" t="s">
        <v>414</v>
      </c>
      <c r="R9" s="106" t="s">
        <v>414</v>
      </c>
      <c r="S9" s="106" t="s">
        <v>414</v>
      </c>
      <c r="T9" s="184" t="s">
        <v>414</v>
      </c>
      <c r="U9" s="106"/>
      <c r="V9" s="106"/>
      <c r="W9" s="106"/>
      <c r="X9" s="106"/>
      <c r="Y9" s="106"/>
      <c r="Z9" s="106"/>
    </row>
    <row r="10" spans="2:26" s="105" customFormat="1" x14ac:dyDescent="0.35">
      <c r="B10" s="183" t="s">
        <v>437</v>
      </c>
      <c r="C10" s="106">
        <v>3240009.56</v>
      </c>
      <c r="D10" s="106" t="s">
        <v>414</v>
      </c>
      <c r="E10" s="106" t="s">
        <v>414</v>
      </c>
      <c r="F10" s="106" t="s">
        <v>414</v>
      </c>
      <c r="G10" s="106" t="s">
        <v>414</v>
      </c>
      <c r="H10" s="106" t="s">
        <v>414</v>
      </c>
      <c r="I10" s="106" t="s">
        <v>414</v>
      </c>
      <c r="J10" s="106" t="s">
        <v>414</v>
      </c>
      <c r="K10" s="106" t="s">
        <v>414</v>
      </c>
      <c r="L10" s="106">
        <v>3240009.56</v>
      </c>
      <c r="M10" s="106" t="s">
        <v>414</v>
      </c>
      <c r="N10" s="106" t="s">
        <v>414</v>
      </c>
      <c r="O10" s="106" t="s">
        <v>414</v>
      </c>
      <c r="P10" s="106" t="s">
        <v>414</v>
      </c>
      <c r="Q10" s="106" t="s">
        <v>414</v>
      </c>
      <c r="R10" s="106" t="s">
        <v>414</v>
      </c>
      <c r="S10" s="106" t="s">
        <v>414</v>
      </c>
      <c r="T10" s="184" t="s">
        <v>414</v>
      </c>
      <c r="U10" s="106"/>
      <c r="V10" s="106"/>
      <c r="W10" s="106"/>
      <c r="X10" s="106"/>
      <c r="Y10" s="106"/>
      <c r="Z10" s="106"/>
    </row>
    <row r="11" spans="2:26" s="105" customFormat="1" x14ac:dyDescent="0.35">
      <c r="B11" s="183" t="s">
        <v>434</v>
      </c>
      <c r="C11" s="106">
        <v>3114000</v>
      </c>
      <c r="D11" s="106" t="s">
        <v>414</v>
      </c>
      <c r="E11" s="106" t="s">
        <v>414</v>
      </c>
      <c r="F11" s="106" t="s">
        <v>414</v>
      </c>
      <c r="G11" s="106" t="s">
        <v>414</v>
      </c>
      <c r="H11" s="106" t="s">
        <v>414</v>
      </c>
      <c r="I11" s="106" t="s">
        <v>414</v>
      </c>
      <c r="J11" s="106" t="s">
        <v>414</v>
      </c>
      <c r="K11" s="106" t="s">
        <v>414</v>
      </c>
      <c r="L11" s="106" t="s">
        <v>414</v>
      </c>
      <c r="M11" s="106">
        <v>3114000</v>
      </c>
      <c r="N11" s="106" t="s">
        <v>414</v>
      </c>
      <c r="O11" s="106" t="s">
        <v>414</v>
      </c>
      <c r="P11" s="106" t="s">
        <v>414</v>
      </c>
      <c r="Q11" s="106" t="s">
        <v>414</v>
      </c>
      <c r="R11" s="106" t="s">
        <v>414</v>
      </c>
      <c r="S11" s="106" t="s">
        <v>414</v>
      </c>
      <c r="T11" s="184" t="s">
        <v>414</v>
      </c>
      <c r="U11" s="106"/>
      <c r="V11" s="106"/>
      <c r="W11" s="106"/>
      <c r="X11" s="106"/>
      <c r="Y11" s="106"/>
      <c r="Z11" s="106"/>
    </row>
    <row r="12" spans="2:26" s="105" customFormat="1" x14ac:dyDescent="0.35">
      <c r="B12" s="183" t="s">
        <v>433</v>
      </c>
      <c r="C12" s="106">
        <v>3094670</v>
      </c>
      <c r="D12" s="106" t="s">
        <v>414</v>
      </c>
      <c r="E12" s="106" t="s">
        <v>414</v>
      </c>
      <c r="F12" s="106" t="s">
        <v>414</v>
      </c>
      <c r="G12" s="106" t="s">
        <v>414</v>
      </c>
      <c r="H12" s="106" t="s">
        <v>414</v>
      </c>
      <c r="I12" s="106" t="s">
        <v>414</v>
      </c>
      <c r="J12" s="106" t="s">
        <v>414</v>
      </c>
      <c r="K12" s="106" t="s">
        <v>414</v>
      </c>
      <c r="L12" s="106" t="s">
        <v>414</v>
      </c>
      <c r="M12" s="106" t="s">
        <v>414</v>
      </c>
      <c r="N12" s="106" t="s">
        <v>414</v>
      </c>
      <c r="O12" s="106" t="s">
        <v>414</v>
      </c>
      <c r="P12" s="106">
        <v>3094670</v>
      </c>
      <c r="Q12" s="106" t="s">
        <v>414</v>
      </c>
      <c r="R12" s="106" t="s">
        <v>414</v>
      </c>
      <c r="S12" s="106" t="s">
        <v>414</v>
      </c>
      <c r="T12" s="184" t="s">
        <v>414</v>
      </c>
      <c r="U12" s="106"/>
      <c r="V12" s="106"/>
      <c r="W12" s="106"/>
      <c r="X12" s="106"/>
      <c r="Y12" s="106"/>
      <c r="Z12" s="106"/>
    </row>
    <row r="13" spans="2:26" s="106" customFormat="1" x14ac:dyDescent="0.35">
      <c r="B13" s="183" t="s">
        <v>511</v>
      </c>
      <c r="C13" s="106">
        <v>2904432.95</v>
      </c>
      <c r="D13" s="106" t="s">
        <v>414</v>
      </c>
      <c r="E13" s="106" t="s">
        <v>414</v>
      </c>
      <c r="F13" s="106" t="s">
        <v>414</v>
      </c>
      <c r="G13" s="106" t="s">
        <v>414</v>
      </c>
      <c r="H13" s="106" t="s">
        <v>414</v>
      </c>
      <c r="I13" s="106" t="s">
        <v>414</v>
      </c>
      <c r="J13" s="106">
        <v>2904432.95</v>
      </c>
      <c r="K13" s="106" t="s">
        <v>414</v>
      </c>
      <c r="L13" s="106" t="s">
        <v>414</v>
      </c>
      <c r="M13" s="106" t="s">
        <v>414</v>
      </c>
      <c r="N13" s="106" t="s">
        <v>414</v>
      </c>
      <c r="O13" s="106" t="s">
        <v>414</v>
      </c>
      <c r="P13" s="106" t="s">
        <v>414</v>
      </c>
      <c r="Q13" s="106" t="s">
        <v>414</v>
      </c>
      <c r="R13" s="106" t="s">
        <v>414</v>
      </c>
      <c r="S13" s="106" t="s">
        <v>414</v>
      </c>
      <c r="T13" s="184" t="s">
        <v>414</v>
      </c>
    </row>
    <row r="14" spans="2:26" s="106" customFormat="1" x14ac:dyDescent="0.35">
      <c r="B14" s="183" t="s">
        <v>436</v>
      </c>
      <c r="C14" s="106">
        <v>2853151.38</v>
      </c>
      <c r="D14" s="106" t="s">
        <v>414</v>
      </c>
      <c r="E14" s="106" t="s">
        <v>414</v>
      </c>
      <c r="F14" s="106" t="s">
        <v>414</v>
      </c>
      <c r="G14" s="106" t="s">
        <v>414</v>
      </c>
      <c r="H14" s="106" t="s">
        <v>414</v>
      </c>
      <c r="I14" s="106" t="s">
        <v>414</v>
      </c>
      <c r="J14" s="106" t="s">
        <v>414</v>
      </c>
      <c r="K14" s="106" t="s">
        <v>414</v>
      </c>
      <c r="L14" s="106">
        <v>2853151.38</v>
      </c>
      <c r="M14" s="106" t="s">
        <v>414</v>
      </c>
      <c r="N14" s="106" t="s">
        <v>414</v>
      </c>
      <c r="O14" s="106" t="s">
        <v>414</v>
      </c>
      <c r="P14" s="106" t="s">
        <v>414</v>
      </c>
      <c r="Q14" s="106" t="s">
        <v>414</v>
      </c>
      <c r="R14" s="106" t="s">
        <v>414</v>
      </c>
      <c r="S14" s="106" t="s">
        <v>414</v>
      </c>
      <c r="T14" s="184" t="s">
        <v>414</v>
      </c>
    </row>
    <row r="15" spans="2:26" s="106" customFormat="1" x14ac:dyDescent="0.35">
      <c r="B15" s="183" t="s">
        <v>501</v>
      </c>
      <c r="C15" s="106">
        <v>2524538.38</v>
      </c>
      <c r="D15" s="106">
        <v>1375643.38</v>
      </c>
      <c r="E15" s="106" t="s">
        <v>414</v>
      </c>
      <c r="F15" s="106">
        <v>1148895</v>
      </c>
      <c r="G15" s="106" t="s">
        <v>414</v>
      </c>
      <c r="H15" s="106" t="s">
        <v>414</v>
      </c>
      <c r="I15" s="106" t="s">
        <v>414</v>
      </c>
      <c r="J15" s="106" t="s">
        <v>414</v>
      </c>
      <c r="K15" s="106" t="s">
        <v>414</v>
      </c>
      <c r="L15" s="106" t="s">
        <v>414</v>
      </c>
      <c r="M15" s="106" t="s">
        <v>414</v>
      </c>
      <c r="N15" s="106" t="s">
        <v>414</v>
      </c>
      <c r="O15" s="106" t="s">
        <v>414</v>
      </c>
      <c r="P15" s="106" t="s">
        <v>414</v>
      </c>
      <c r="Q15" s="106" t="s">
        <v>414</v>
      </c>
      <c r="R15" s="106" t="s">
        <v>414</v>
      </c>
      <c r="S15" s="106" t="s">
        <v>414</v>
      </c>
      <c r="T15" s="184" t="s">
        <v>414</v>
      </c>
    </row>
    <row r="16" spans="2:26" s="106" customFormat="1" x14ac:dyDescent="0.35">
      <c r="B16" s="183" t="s">
        <v>496</v>
      </c>
      <c r="C16" s="106">
        <v>2027084.59</v>
      </c>
      <c r="D16" s="106" t="s">
        <v>414</v>
      </c>
      <c r="E16" s="106" t="s">
        <v>414</v>
      </c>
      <c r="F16" s="106" t="s">
        <v>414</v>
      </c>
      <c r="G16" s="106" t="s">
        <v>414</v>
      </c>
      <c r="H16" s="106" t="s">
        <v>414</v>
      </c>
      <c r="I16" s="106" t="s">
        <v>414</v>
      </c>
      <c r="J16" s="106">
        <v>2027084.59</v>
      </c>
      <c r="K16" s="106" t="s">
        <v>414</v>
      </c>
      <c r="L16" s="106" t="s">
        <v>414</v>
      </c>
      <c r="M16" s="106" t="s">
        <v>414</v>
      </c>
      <c r="N16" s="106" t="s">
        <v>414</v>
      </c>
      <c r="O16" s="106" t="s">
        <v>414</v>
      </c>
      <c r="P16" s="106" t="s">
        <v>414</v>
      </c>
      <c r="Q16" s="106" t="s">
        <v>414</v>
      </c>
      <c r="R16" s="106" t="s">
        <v>414</v>
      </c>
      <c r="S16" s="106" t="s">
        <v>414</v>
      </c>
      <c r="T16" s="184" t="s">
        <v>414</v>
      </c>
    </row>
    <row r="17" spans="2:26" s="106" customFormat="1" x14ac:dyDescent="0.35">
      <c r="B17" s="183" t="s">
        <v>499</v>
      </c>
      <c r="C17" s="106">
        <v>1995135</v>
      </c>
      <c r="D17" s="106" t="s">
        <v>414</v>
      </c>
      <c r="E17" s="106" t="s">
        <v>414</v>
      </c>
      <c r="F17" s="106">
        <v>1995135</v>
      </c>
      <c r="G17" s="106" t="s">
        <v>414</v>
      </c>
      <c r="H17" s="106" t="s">
        <v>414</v>
      </c>
      <c r="I17" s="106" t="s">
        <v>414</v>
      </c>
      <c r="J17" s="106" t="s">
        <v>414</v>
      </c>
      <c r="K17" s="106" t="s">
        <v>414</v>
      </c>
      <c r="L17" s="106" t="s">
        <v>414</v>
      </c>
      <c r="M17" s="106" t="s">
        <v>414</v>
      </c>
      <c r="N17" s="106" t="s">
        <v>414</v>
      </c>
      <c r="O17" s="106" t="s">
        <v>414</v>
      </c>
      <c r="P17" s="106" t="s">
        <v>414</v>
      </c>
      <c r="Q17" s="106" t="s">
        <v>414</v>
      </c>
      <c r="R17" s="106" t="s">
        <v>414</v>
      </c>
      <c r="S17" s="106" t="s">
        <v>414</v>
      </c>
      <c r="T17" s="184" t="s">
        <v>414</v>
      </c>
    </row>
    <row r="18" spans="2:26" s="106" customFormat="1" x14ac:dyDescent="0.35">
      <c r="B18" s="183" t="s">
        <v>452</v>
      </c>
      <c r="C18" s="106">
        <v>1746430.42</v>
      </c>
      <c r="D18" s="106">
        <v>251787.42</v>
      </c>
      <c r="E18" s="106" t="s">
        <v>414</v>
      </c>
      <c r="F18" s="106">
        <v>425887</v>
      </c>
      <c r="G18" s="106" t="s">
        <v>414</v>
      </c>
      <c r="H18" s="106" t="s">
        <v>414</v>
      </c>
      <c r="I18" s="106" t="s">
        <v>414</v>
      </c>
      <c r="J18" s="106" t="s">
        <v>414</v>
      </c>
      <c r="K18" s="106" t="s">
        <v>414</v>
      </c>
      <c r="L18" s="106" t="s">
        <v>414</v>
      </c>
      <c r="M18" s="106" t="s">
        <v>414</v>
      </c>
      <c r="N18" s="106" t="s">
        <v>414</v>
      </c>
      <c r="O18" s="106" t="s">
        <v>414</v>
      </c>
      <c r="P18" s="106" t="s">
        <v>414</v>
      </c>
      <c r="Q18" s="106">
        <v>1068756</v>
      </c>
      <c r="R18" s="106" t="s">
        <v>414</v>
      </c>
      <c r="S18" s="106" t="s">
        <v>414</v>
      </c>
      <c r="T18" s="184" t="s">
        <v>414</v>
      </c>
    </row>
    <row r="19" spans="2:26" s="106" customFormat="1" x14ac:dyDescent="0.35">
      <c r="B19" s="183" t="s">
        <v>431</v>
      </c>
      <c r="C19" s="106">
        <v>1740039.42</v>
      </c>
      <c r="D19" s="106">
        <v>112251.42</v>
      </c>
      <c r="E19" s="106" t="s">
        <v>414</v>
      </c>
      <c r="F19" s="106">
        <v>1627788</v>
      </c>
      <c r="G19" s="106" t="s">
        <v>414</v>
      </c>
      <c r="H19" s="106" t="s">
        <v>414</v>
      </c>
      <c r="I19" s="106" t="s">
        <v>414</v>
      </c>
      <c r="J19" s="106" t="s">
        <v>414</v>
      </c>
      <c r="K19" s="106" t="s">
        <v>414</v>
      </c>
      <c r="L19" s="106" t="s">
        <v>414</v>
      </c>
      <c r="M19" s="106" t="s">
        <v>414</v>
      </c>
      <c r="N19" s="106" t="s">
        <v>414</v>
      </c>
      <c r="O19" s="106" t="s">
        <v>414</v>
      </c>
      <c r="P19" s="106" t="s">
        <v>414</v>
      </c>
      <c r="Q19" s="106" t="s">
        <v>414</v>
      </c>
      <c r="R19" s="106" t="s">
        <v>414</v>
      </c>
      <c r="S19" s="106" t="s">
        <v>414</v>
      </c>
      <c r="T19" s="184" t="s">
        <v>414</v>
      </c>
    </row>
    <row r="20" spans="2:26" s="106" customFormat="1" x14ac:dyDescent="0.35">
      <c r="B20" s="183" t="s">
        <v>432</v>
      </c>
      <c r="C20" s="106">
        <v>1679416</v>
      </c>
      <c r="D20" s="106" t="s">
        <v>414</v>
      </c>
      <c r="E20" s="106" t="s">
        <v>414</v>
      </c>
      <c r="F20" s="106">
        <v>1679416</v>
      </c>
      <c r="G20" s="106" t="s">
        <v>414</v>
      </c>
      <c r="H20" s="106" t="s">
        <v>414</v>
      </c>
      <c r="I20" s="106" t="s">
        <v>414</v>
      </c>
      <c r="J20" s="106" t="s">
        <v>414</v>
      </c>
      <c r="K20" s="106" t="s">
        <v>414</v>
      </c>
      <c r="L20" s="106" t="s">
        <v>414</v>
      </c>
      <c r="M20" s="106" t="s">
        <v>414</v>
      </c>
      <c r="N20" s="106" t="s">
        <v>414</v>
      </c>
      <c r="O20" s="106" t="s">
        <v>414</v>
      </c>
      <c r="P20" s="106" t="s">
        <v>414</v>
      </c>
      <c r="Q20" s="106" t="s">
        <v>414</v>
      </c>
      <c r="R20" s="106" t="s">
        <v>414</v>
      </c>
      <c r="S20" s="106" t="s">
        <v>414</v>
      </c>
      <c r="T20" s="184" t="s">
        <v>414</v>
      </c>
    </row>
    <row r="21" spans="2:26" s="106" customFormat="1" x14ac:dyDescent="0.35">
      <c r="B21" s="183" t="s">
        <v>495</v>
      </c>
      <c r="C21" s="106">
        <v>1666991.66</v>
      </c>
      <c r="D21" s="106" t="s">
        <v>414</v>
      </c>
      <c r="E21" s="106" t="s">
        <v>414</v>
      </c>
      <c r="F21" s="106" t="s">
        <v>414</v>
      </c>
      <c r="G21" s="106" t="s">
        <v>414</v>
      </c>
      <c r="H21" s="106" t="s">
        <v>414</v>
      </c>
      <c r="I21" s="106" t="s">
        <v>414</v>
      </c>
      <c r="J21" s="106">
        <v>1666991.66</v>
      </c>
      <c r="K21" s="106" t="s">
        <v>414</v>
      </c>
      <c r="L21" s="106" t="s">
        <v>414</v>
      </c>
      <c r="M21" s="106" t="s">
        <v>414</v>
      </c>
      <c r="N21" s="106" t="s">
        <v>414</v>
      </c>
      <c r="O21" s="106" t="s">
        <v>414</v>
      </c>
      <c r="P21" s="106" t="s">
        <v>414</v>
      </c>
      <c r="Q21" s="106" t="s">
        <v>414</v>
      </c>
      <c r="R21" s="106" t="s">
        <v>414</v>
      </c>
      <c r="S21" s="106" t="s">
        <v>414</v>
      </c>
      <c r="T21" s="184" t="s">
        <v>414</v>
      </c>
    </row>
    <row r="22" spans="2:26" s="106" customFormat="1" x14ac:dyDescent="0.35">
      <c r="B22" s="183" t="s">
        <v>456</v>
      </c>
      <c r="C22" s="106">
        <v>1548591.8900000001</v>
      </c>
      <c r="D22" s="106">
        <v>713943.89</v>
      </c>
      <c r="E22" s="106" t="s">
        <v>414</v>
      </c>
      <c r="F22" s="106">
        <v>834648</v>
      </c>
      <c r="G22" s="106" t="s">
        <v>414</v>
      </c>
      <c r="H22" s="106" t="s">
        <v>414</v>
      </c>
      <c r="I22" s="106" t="s">
        <v>414</v>
      </c>
      <c r="J22" s="106" t="s">
        <v>414</v>
      </c>
      <c r="K22" s="106" t="s">
        <v>414</v>
      </c>
      <c r="L22" s="106" t="s">
        <v>414</v>
      </c>
      <c r="M22" s="106" t="s">
        <v>414</v>
      </c>
      <c r="N22" s="106" t="s">
        <v>414</v>
      </c>
      <c r="O22" s="106" t="s">
        <v>414</v>
      </c>
      <c r="P22" s="106" t="s">
        <v>414</v>
      </c>
      <c r="Q22" s="106" t="s">
        <v>414</v>
      </c>
      <c r="R22" s="106" t="s">
        <v>414</v>
      </c>
      <c r="S22" s="106" t="s">
        <v>414</v>
      </c>
      <c r="T22" s="184" t="s">
        <v>414</v>
      </c>
    </row>
    <row r="23" spans="2:26" s="106" customFormat="1" x14ac:dyDescent="0.35">
      <c r="B23" s="183" t="s">
        <v>453</v>
      </c>
      <c r="C23" s="106">
        <v>1283707</v>
      </c>
      <c r="D23" s="106">
        <v>245083</v>
      </c>
      <c r="E23" s="106" t="s">
        <v>414</v>
      </c>
      <c r="F23" s="106">
        <v>703193</v>
      </c>
      <c r="G23" s="106" t="s">
        <v>414</v>
      </c>
      <c r="H23" s="106" t="s">
        <v>414</v>
      </c>
      <c r="I23" s="106" t="s">
        <v>414</v>
      </c>
      <c r="J23" s="106" t="s">
        <v>414</v>
      </c>
      <c r="K23" s="106" t="s">
        <v>414</v>
      </c>
      <c r="L23" s="106">
        <v>335431</v>
      </c>
      <c r="M23" s="106" t="s">
        <v>414</v>
      </c>
      <c r="N23" s="106" t="s">
        <v>414</v>
      </c>
      <c r="O23" s="106" t="s">
        <v>414</v>
      </c>
      <c r="P23" s="106" t="s">
        <v>414</v>
      </c>
      <c r="Q23" s="106" t="s">
        <v>414</v>
      </c>
      <c r="R23" s="106" t="s">
        <v>414</v>
      </c>
      <c r="S23" s="106" t="s">
        <v>414</v>
      </c>
      <c r="T23" s="184" t="s">
        <v>414</v>
      </c>
    </row>
    <row r="24" spans="2:26" s="106" customFormat="1" x14ac:dyDescent="0.35">
      <c r="B24" s="183" t="s">
        <v>435</v>
      </c>
      <c r="C24" s="106">
        <v>1257742.26</v>
      </c>
      <c r="D24" s="106">
        <v>302551.26</v>
      </c>
      <c r="E24" s="106" t="s">
        <v>414</v>
      </c>
      <c r="F24" s="106">
        <v>955191</v>
      </c>
      <c r="G24" s="106" t="s">
        <v>414</v>
      </c>
      <c r="H24" s="106" t="s">
        <v>414</v>
      </c>
      <c r="I24" s="106" t="s">
        <v>414</v>
      </c>
      <c r="J24" s="106" t="s">
        <v>414</v>
      </c>
      <c r="K24" s="106" t="s">
        <v>414</v>
      </c>
      <c r="L24" s="106" t="s">
        <v>414</v>
      </c>
      <c r="M24" s="106" t="s">
        <v>414</v>
      </c>
      <c r="N24" s="106" t="s">
        <v>414</v>
      </c>
      <c r="O24" s="106" t="s">
        <v>414</v>
      </c>
      <c r="P24" s="106" t="s">
        <v>414</v>
      </c>
      <c r="Q24" s="106" t="s">
        <v>414</v>
      </c>
      <c r="R24" s="106" t="s">
        <v>414</v>
      </c>
      <c r="S24" s="106" t="s">
        <v>414</v>
      </c>
      <c r="T24" s="184" t="s">
        <v>414</v>
      </c>
    </row>
    <row r="25" spans="2:26" s="106" customFormat="1" x14ac:dyDescent="0.35">
      <c r="B25" s="183"/>
      <c r="T25" s="184"/>
    </row>
    <row r="26" spans="2:26" x14ac:dyDescent="0.35">
      <c r="B26" s="185" t="s">
        <v>439</v>
      </c>
      <c r="C26" s="107">
        <v>70796373.720000014</v>
      </c>
      <c r="D26" s="107">
        <v>8231016.1199999992</v>
      </c>
      <c r="E26" s="107">
        <v>0</v>
      </c>
      <c r="F26" s="107">
        <v>26490509</v>
      </c>
      <c r="G26" s="107">
        <v>0</v>
      </c>
      <c r="H26" s="107">
        <v>0</v>
      </c>
      <c r="I26" s="107">
        <v>0</v>
      </c>
      <c r="J26" s="107">
        <v>12420819.93</v>
      </c>
      <c r="K26" s="107">
        <v>0</v>
      </c>
      <c r="L26" s="107">
        <v>16376602.670000002</v>
      </c>
      <c r="M26" s="107">
        <v>3114000</v>
      </c>
      <c r="N26" s="107">
        <v>0</v>
      </c>
      <c r="O26" s="107">
        <v>0</v>
      </c>
      <c r="P26" s="107">
        <v>3094670</v>
      </c>
      <c r="Q26" s="107">
        <v>1068756</v>
      </c>
      <c r="R26" s="107">
        <v>0</v>
      </c>
      <c r="S26" s="107">
        <v>0</v>
      </c>
      <c r="T26" s="182">
        <v>0</v>
      </c>
    </row>
    <row r="27" spans="2:26" s="107" customFormat="1" x14ac:dyDescent="0.35">
      <c r="B27" s="183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84"/>
      <c r="U27" s="104"/>
      <c r="V27" s="104"/>
      <c r="W27" s="104"/>
      <c r="X27" s="104"/>
      <c r="Y27" s="104"/>
      <c r="Z27" s="104"/>
    </row>
    <row r="28" spans="2:26" s="107" customFormat="1" x14ac:dyDescent="0.35">
      <c r="B28" s="183" t="s">
        <v>440</v>
      </c>
      <c r="C28" s="108">
        <v>24918149.91</v>
      </c>
      <c r="D28" s="108">
        <v>4528872.79</v>
      </c>
      <c r="E28" s="108">
        <v>0</v>
      </c>
      <c r="F28" s="108">
        <v>8062067</v>
      </c>
      <c r="G28" s="108">
        <v>0</v>
      </c>
      <c r="H28" s="108">
        <v>592000</v>
      </c>
      <c r="I28" s="108">
        <v>0</v>
      </c>
      <c r="J28" s="108">
        <v>563643.96</v>
      </c>
      <c r="K28" s="108">
        <v>103737</v>
      </c>
      <c r="L28" s="108">
        <v>5181152.79</v>
      </c>
      <c r="M28" s="108">
        <v>1145000</v>
      </c>
      <c r="N28" s="108">
        <v>0</v>
      </c>
      <c r="O28" s="108">
        <v>38471</v>
      </c>
      <c r="P28" s="108">
        <v>2270366</v>
      </c>
      <c r="Q28" s="108">
        <v>253829</v>
      </c>
      <c r="R28" s="108">
        <v>0</v>
      </c>
      <c r="S28" s="108">
        <v>0</v>
      </c>
      <c r="T28" s="186">
        <v>2179010.3699999996</v>
      </c>
      <c r="U28" s="104"/>
      <c r="V28" s="104"/>
      <c r="W28" s="104"/>
      <c r="X28" s="104"/>
      <c r="Y28" s="104"/>
      <c r="Z28" s="104"/>
    </row>
    <row r="29" spans="2:26" s="107" customFormat="1" x14ac:dyDescent="0.35">
      <c r="B29" s="183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82"/>
      <c r="U29" s="104"/>
      <c r="V29" s="104"/>
      <c r="W29" s="104"/>
      <c r="X29" s="104"/>
      <c r="Y29" s="104"/>
      <c r="Z29" s="104"/>
    </row>
    <row r="30" spans="2:26" s="107" customFormat="1" ht="15" thickBot="1" x14ac:dyDescent="0.4">
      <c r="B30" s="187" t="s">
        <v>441</v>
      </c>
      <c r="C30" s="188">
        <v>95714523.63000001</v>
      </c>
      <c r="D30" s="188">
        <v>12759888.91</v>
      </c>
      <c r="E30" s="188">
        <v>0</v>
      </c>
      <c r="F30" s="188">
        <v>34552576</v>
      </c>
      <c r="G30" s="188">
        <v>0</v>
      </c>
      <c r="H30" s="188">
        <v>592000</v>
      </c>
      <c r="I30" s="188">
        <v>0</v>
      </c>
      <c r="J30" s="188">
        <v>12984463.890000001</v>
      </c>
      <c r="K30" s="188">
        <v>103737</v>
      </c>
      <c r="L30" s="188">
        <v>21557755.460000001</v>
      </c>
      <c r="M30" s="188">
        <v>4259000</v>
      </c>
      <c r="N30" s="188">
        <v>0</v>
      </c>
      <c r="O30" s="188">
        <v>38471</v>
      </c>
      <c r="P30" s="188">
        <v>5365036</v>
      </c>
      <c r="Q30" s="188">
        <v>1322585</v>
      </c>
      <c r="R30" s="188">
        <v>0</v>
      </c>
      <c r="S30" s="188">
        <v>0</v>
      </c>
      <c r="T30" s="189">
        <v>2179010.3699999996</v>
      </c>
      <c r="U30" s="104"/>
      <c r="V30" s="104"/>
      <c r="W30" s="104"/>
      <c r="X30" s="104"/>
      <c r="Y30" s="104"/>
      <c r="Z30" s="104"/>
    </row>
    <row r="31" spans="2:26" s="107" customFormat="1" x14ac:dyDescent="0.35">
      <c r="B31" s="104"/>
      <c r="U31" s="104"/>
      <c r="V31" s="104"/>
      <c r="W31" s="104"/>
      <c r="X31" s="104"/>
      <c r="Y31" s="104"/>
      <c r="Z31" s="104"/>
    </row>
    <row r="32" spans="2:26" s="107" customFormat="1" x14ac:dyDescent="0.35">
      <c r="B32" s="104"/>
      <c r="C32" s="77"/>
      <c r="U32" s="104"/>
      <c r="V32" s="104"/>
      <c r="W32" s="104"/>
      <c r="X32" s="104"/>
      <c r="Y32" s="104"/>
      <c r="Z32" s="104"/>
    </row>
    <row r="34" spans="2:237" x14ac:dyDescent="0.3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2:237" x14ac:dyDescent="0.3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</row>
    <row r="36" spans="2:237" x14ac:dyDescent="0.3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2:237" x14ac:dyDescent="0.3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2:237" x14ac:dyDescent="0.3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2:237" x14ac:dyDescent="0.3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2:237" x14ac:dyDescent="0.35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2:237" x14ac:dyDescent="0.35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CED9-7507-4EDA-9AAE-771DC4A38931}">
  <sheetPr>
    <tabColor rgb="FF92D050"/>
  </sheetPr>
  <dimension ref="B1:X152"/>
  <sheetViews>
    <sheetView showGridLines="0" zoomScaleNormal="100" workbookViewId="0"/>
  </sheetViews>
  <sheetFormatPr defaultColWidth="8.83203125" defaultRowHeight="14.5" x14ac:dyDescent="0.35"/>
  <cols>
    <col min="1" max="1" width="2.08203125" style="105" customWidth="1"/>
    <col min="2" max="2" width="4.08203125" style="109" customWidth="1"/>
    <col min="3" max="3" width="34.08203125" style="110" customWidth="1"/>
    <col min="4" max="4" width="21.58203125" style="105" customWidth="1"/>
    <col min="5" max="5" width="40.08203125" style="105" customWidth="1"/>
    <col min="6" max="6" width="2.6640625" style="105" customWidth="1"/>
    <col min="7" max="7" width="12.4140625" style="105" bestFit="1" customWidth="1"/>
    <col min="8" max="8" width="8.83203125" style="105"/>
    <col min="9" max="9" width="48.33203125" style="105" bestFit="1" customWidth="1"/>
    <col min="10" max="10" width="46.83203125" style="105" bestFit="1" customWidth="1"/>
    <col min="11" max="11" width="34.83203125" style="105" bestFit="1" customWidth="1"/>
    <col min="12" max="12" width="35.1640625" style="105" bestFit="1" customWidth="1"/>
    <col min="13" max="13" width="38.58203125" style="105" bestFit="1" customWidth="1"/>
    <col min="14" max="14" width="32.6640625" style="105" bestFit="1" customWidth="1"/>
    <col min="15" max="15" width="31.1640625" style="105" bestFit="1" customWidth="1"/>
    <col min="16" max="16" width="57.1640625" style="105" bestFit="1" customWidth="1"/>
    <col min="17" max="17" width="25.33203125" style="105" bestFit="1" customWidth="1"/>
    <col min="18" max="18" width="13.6640625" style="105" bestFit="1" customWidth="1"/>
    <col min="19" max="19" width="35.33203125" style="105" bestFit="1" customWidth="1"/>
    <col min="20" max="20" width="51.1640625" style="105" bestFit="1" customWidth="1"/>
    <col min="21" max="21" width="47.58203125" style="105" bestFit="1" customWidth="1"/>
    <col min="22" max="22" width="25.58203125" style="105" bestFit="1" customWidth="1"/>
    <col min="23" max="23" width="41.5" style="105" bestFit="1" customWidth="1"/>
    <col min="24" max="24" width="12.5" style="105" bestFit="1" customWidth="1"/>
    <col min="25" max="16384" width="8.83203125" style="105"/>
  </cols>
  <sheetData>
    <row r="1" spans="2:24" ht="11" customHeight="1" thickBot="1" x14ac:dyDescent="0.4"/>
    <row r="2" spans="2:24" ht="43.5" x14ac:dyDescent="0.35">
      <c r="B2" s="190" t="s">
        <v>521</v>
      </c>
      <c r="C2" s="191" t="s">
        <v>442</v>
      </c>
      <c r="D2" s="192" t="s">
        <v>505</v>
      </c>
      <c r="E2" s="193" t="s">
        <v>443</v>
      </c>
      <c r="F2" s="11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2:24" x14ac:dyDescent="0.35">
      <c r="B3" s="194"/>
      <c r="C3" s="195"/>
      <c r="D3" s="196"/>
      <c r="E3" s="197"/>
      <c r="F3" s="11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2:24" x14ac:dyDescent="0.35">
      <c r="B4" s="198">
        <v>1</v>
      </c>
      <c r="C4" s="115" t="s">
        <v>444</v>
      </c>
      <c r="D4" s="199">
        <v>10718162.52</v>
      </c>
      <c r="E4" s="200"/>
      <c r="F4" s="111"/>
      <c r="G4" s="76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x14ac:dyDescent="0.35">
      <c r="B5" s="198"/>
      <c r="C5" s="118"/>
      <c r="D5" s="201">
        <v>4358660</v>
      </c>
      <c r="E5" s="202" t="s">
        <v>406</v>
      </c>
      <c r="F5" s="11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2:24" x14ac:dyDescent="0.35">
      <c r="B6" s="198"/>
      <c r="C6" s="118"/>
      <c r="D6" s="201">
        <v>4317971</v>
      </c>
      <c r="E6" s="202" t="s">
        <v>402</v>
      </c>
      <c r="F6" s="11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2:24" x14ac:dyDescent="0.35">
      <c r="B7" s="198"/>
      <c r="C7" s="118"/>
      <c r="D7" s="201">
        <v>2041531.52</v>
      </c>
      <c r="E7" s="202" t="s">
        <v>413</v>
      </c>
      <c r="F7" s="111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2:24" x14ac:dyDescent="0.35">
      <c r="B8" s="198">
        <v>2</v>
      </c>
      <c r="C8" s="115" t="s">
        <v>446</v>
      </c>
      <c r="D8" s="199">
        <v>8634427.7300000004</v>
      </c>
      <c r="E8" s="200"/>
      <c r="F8" s="111"/>
      <c r="G8" s="76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2:24" x14ac:dyDescent="0.35">
      <c r="B9" s="198"/>
      <c r="C9" s="118"/>
      <c r="D9" s="201">
        <v>5298232.7300000004</v>
      </c>
      <c r="E9" s="202" t="s">
        <v>406</v>
      </c>
      <c r="F9" s="111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2:24" x14ac:dyDescent="0.35">
      <c r="B10" s="198"/>
      <c r="C10" s="118"/>
      <c r="D10" s="201">
        <v>3152060</v>
      </c>
      <c r="E10" s="202" t="s">
        <v>402</v>
      </c>
      <c r="F10" s="111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2:24" x14ac:dyDescent="0.35">
      <c r="B11" s="203"/>
      <c r="C11" s="105"/>
      <c r="D11" s="204">
        <v>184135</v>
      </c>
      <c r="E11" s="205" t="s">
        <v>413</v>
      </c>
      <c r="F11" s="111"/>
      <c r="G11" s="76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2:24" x14ac:dyDescent="0.35">
      <c r="B12" s="198">
        <v>3</v>
      </c>
      <c r="C12" s="115" t="s">
        <v>445</v>
      </c>
      <c r="D12" s="199">
        <v>6741707</v>
      </c>
      <c r="E12" s="200"/>
      <c r="F12" s="11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2:24" x14ac:dyDescent="0.35">
      <c r="B13" s="198"/>
      <c r="C13" s="118"/>
      <c r="D13" s="201">
        <v>6450589</v>
      </c>
      <c r="E13" s="202" t="s">
        <v>402</v>
      </c>
      <c r="F13" s="11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2:24" x14ac:dyDescent="0.35">
      <c r="B14" s="198"/>
      <c r="C14" s="118"/>
      <c r="D14" s="201">
        <v>291118</v>
      </c>
      <c r="E14" s="202" t="s">
        <v>406</v>
      </c>
      <c r="F14" s="111"/>
      <c r="G14" s="76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2:24" x14ac:dyDescent="0.35">
      <c r="B15" s="198">
        <v>4</v>
      </c>
      <c r="C15" s="115" t="s">
        <v>520</v>
      </c>
      <c r="D15" s="199">
        <v>6203825.2300000004</v>
      </c>
      <c r="E15" s="200"/>
      <c r="F15" s="11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2:24" x14ac:dyDescent="0.35">
      <c r="B16" s="198"/>
      <c r="C16" s="115"/>
      <c r="D16" s="201">
        <v>3199736</v>
      </c>
      <c r="E16" s="202" t="s">
        <v>402</v>
      </c>
      <c r="F16" s="111"/>
      <c r="G16" s="7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2:24" x14ac:dyDescent="0.35">
      <c r="B17" s="198"/>
      <c r="C17" s="118"/>
      <c r="D17" s="201">
        <v>3004089.23</v>
      </c>
      <c r="E17" s="202" t="s">
        <v>413</v>
      </c>
      <c r="F17" s="11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2:24" x14ac:dyDescent="0.35">
      <c r="B18" s="198">
        <v>5</v>
      </c>
      <c r="C18" s="115" t="s">
        <v>455</v>
      </c>
      <c r="D18" s="199">
        <v>5822310.7300000004</v>
      </c>
      <c r="E18" s="200"/>
      <c r="F18" s="11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2:24" x14ac:dyDescent="0.35">
      <c r="B19" s="198"/>
      <c r="C19" s="118"/>
      <c r="D19" s="201">
        <v>5822310.7300000004</v>
      </c>
      <c r="E19" s="202" t="s">
        <v>404</v>
      </c>
      <c r="F19" s="111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2:24" x14ac:dyDescent="0.35">
      <c r="B20" s="198">
        <v>6</v>
      </c>
      <c r="C20" s="115" t="s">
        <v>454</v>
      </c>
      <c r="D20" s="199">
        <v>3240009.56</v>
      </c>
      <c r="E20" s="200"/>
      <c r="F20" s="111"/>
      <c r="G20" s="76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2:24" x14ac:dyDescent="0.35">
      <c r="B21" s="198"/>
      <c r="C21" s="118"/>
      <c r="D21" s="201">
        <v>3240009.56</v>
      </c>
      <c r="E21" s="202" t="s">
        <v>406</v>
      </c>
      <c r="F21" s="11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2:24" x14ac:dyDescent="0.35">
      <c r="B22" s="198">
        <v>7</v>
      </c>
      <c r="C22" s="115" t="s">
        <v>449</v>
      </c>
      <c r="D22" s="199">
        <v>3114000</v>
      </c>
      <c r="E22" s="200"/>
      <c r="F22" s="111"/>
      <c r="G22" s="7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2:24" x14ac:dyDescent="0.35">
      <c r="B23" s="198"/>
      <c r="C23" s="118"/>
      <c r="D23" s="201">
        <v>3114000</v>
      </c>
      <c r="E23" s="202" t="s">
        <v>408</v>
      </c>
      <c r="F23" s="111"/>
      <c r="H23" s="76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2:24" x14ac:dyDescent="0.35">
      <c r="B24" s="198">
        <v>8</v>
      </c>
      <c r="C24" s="115" t="s">
        <v>448</v>
      </c>
      <c r="D24" s="199">
        <v>3094670</v>
      </c>
      <c r="E24" s="200"/>
      <c r="F24" s="111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2:24" x14ac:dyDescent="0.35">
      <c r="B25" s="198"/>
      <c r="C25" s="118"/>
      <c r="D25" s="201">
        <v>3094670</v>
      </c>
      <c r="E25" s="202" t="s">
        <v>421</v>
      </c>
      <c r="F25" s="111"/>
      <c r="G25" s="76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2:24" x14ac:dyDescent="0.35">
      <c r="B26" s="198">
        <v>9</v>
      </c>
      <c r="C26" s="115" t="s">
        <v>512</v>
      </c>
      <c r="D26" s="199">
        <v>2904432.95</v>
      </c>
      <c r="E26" s="200"/>
      <c r="F26" s="111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2:24" x14ac:dyDescent="0.35">
      <c r="B27" s="198"/>
      <c r="C27" s="118"/>
      <c r="D27" s="201">
        <v>2904432.95</v>
      </c>
      <c r="E27" s="202" t="s">
        <v>404</v>
      </c>
      <c r="F27" s="111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2:24" x14ac:dyDescent="0.35">
      <c r="B28" s="198">
        <v>10</v>
      </c>
      <c r="C28" s="115" t="s">
        <v>451</v>
      </c>
      <c r="D28" s="199">
        <v>2853151.38</v>
      </c>
      <c r="E28" s="200"/>
      <c r="F28" s="111"/>
      <c r="G28" s="76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2:24" x14ac:dyDescent="0.35">
      <c r="B29" s="198"/>
      <c r="C29" s="118"/>
      <c r="D29" s="201">
        <v>2853151.38</v>
      </c>
      <c r="E29" s="202" t="s">
        <v>406</v>
      </c>
      <c r="F29" s="111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2:24" x14ac:dyDescent="0.35">
      <c r="B30" s="198">
        <v>11</v>
      </c>
      <c r="C30" s="115" t="s">
        <v>501</v>
      </c>
      <c r="D30" s="199">
        <v>2524538.38</v>
      </c>
      <c r="E30" s="200"/>
      <c r="F30" s="111"/>
      <c r="G30" s="76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2:24" x14ac:dyDescent="0.35">
      <c r="B31" s="198"/>
      <c r="C31" s="118"/>
      <c r="D31" s="201">
        <v>1375643.38</v>
      </c>
      <c r="E31" s="202" t="s">
        <v>413</v>
      </c>
      <c r="F31" s="11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x14ac:dyDescent="0.35">
      <c r="B32" s="198"/>
      <c r="C32" s="118"/>
      <c r="D32" s="201">
        <v>1148895</v>
      </c>
      <c r="E32" s="202" t="s">
        <v>402</v>
      </c>
      <c r="F32" s="111"/>
      <c r="G32" s="76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2:24" x14ac:dyDescent="0.35">
      <c r="B33" s="198">
        <v>12</v>
      </c>
      <c r="C33" s="115" t="s">
        <v>502</v>
      </c>
      <c r="D33" s="199">
        <v>2027084.59</v>
      </c>
      <c r="E33" s="200"/>
      <c r="F33" s="111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2:24" x14ac:dyDescent="0.35">
      <c r="B34" s="198"/>
      <c r="C34" s="118"/>
      <c r="D34" s="201">
        <v>2027084.59</v>
      </c>
      <c r="E34" s="202" t="s">
        <v>404</v>
      </c>
      <c r="F34" s="111"/>
      <c r="G34" s="76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2:24" x14ac:dyDescent="0.35">
      <c r="B35" s="198">
        <v>13</v>
      </c>
      <c r="C35" s="115" t="s">
        <v>499</v>
      </c>
      <c r="D35" s="199">
        <v>1995135</v>
      </c>
      <c r="E35" s="200"/>
      <c r="F35" s="111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2:24" x14ac:dyDescent="0.35">
      <c r="B36" s="198"/>
      <c r="C36" s="118"/>
      <c r="D36" s="201">
        <v>1995135</v>
      </c>
      <c r="E36" s="202" t="s">
        <v>402</v>
      </c>
      <c r="F36" s="111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2:24" x14ac:dyDescent="0.35">
      <c r="B37" s="198">
        <v>14</v>
      </c>
      <c r="C37" s="115" t="s">
        <v>452</v>
      </c>
      <c r="D37" s="199">
        <v>1746430.42</v>
      </c>
      <c r="E37" s="200"/>
      <c r="F37" s="111"/>
      <c r="G37" s="76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2:24" x14ac:dyDescent="0.35">
      <c r="B38" s="198"/>
      <c r="C38" s="118"/>
      <c r="D38" s="201">
        <v>1068756</v>
      </c>
      <c r="E38" s="202" t="s">
        <v>422</v>
      </c>
      <c r="F38" s="111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2:24" x14ac:dyDescent="0.35">
      <c r="B39" s="198"/>
      <c r="C39" s="118"/>
      <c r="D39" s="201">
        <v>425887</v>
      </c>
      <c r="E39" s="202" t="s">
        <v>402</v>
      </c>
      <c r="F39" s="111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2:24" x14ac:dyDescent="0.35">
      <c r="B40" s="203"/>
      <c r="C40" s="105"/>
      <c r="D40" s="201">
        <v>251787.42</v>
      </c>
      <c r="E40" s="202" t="s">
        <v>413</v>
      </c>
      <c r="F40" s="111"/>
      <c r="G40" s="76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2:24" x14ac:dyDescent="0.35">
      <c r="B41" s="198">
        <v>15</v>
      </c>
      <c r="C41" s="115" t="s">
        <v>447</v>
      </c>
      <c r="D41" s="199">
        <v>1740039.42</v>
      </c>
      <c r="E41" s="200"/>
      <c r="F41" s="11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2:24" x14ac:dyDescent="0.35">
      <c r="B42" s="198"/>
      <c r="C42" s="118"/>
      <c r="D42" s="201">
        <v>1627788</v>
      </c>
      <c r="E42" s="202" t="s">
        <v>402</v>
      </c>
      <c r="F42" s="11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2:24" x14ac:dyDescent="0.35">
      <c r="B43" s="198"/>
      <c r="C43" s="118"/>
      <c r="D43" s="201">
        <v>112251.42</v>
      </c>
      <c r="E43" s="202" t="s">
        <v>413</v>
      </c>
      <c r="F43" s="111"/>
      <c r="G43" s="76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2:24" x14ac:dyDescent="0.35">
      <c r="B44" s="198">
        <v>16</v>
      </c>
      <c r="C44" s="115" t="s">
        <v>504</v>
      </c>
      <c r="D44" s="199">
        <v>1679416</v>
      </c>
      <c r="E44" s="200"/>
      <c r="F44" s="11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2:24" x14ac:dyDescent="0.35">
      <c r="B45" s="198"/>
      <c r="C45" s="118"/>
      <c r="D45" s="201">
        <v>1679416</v>
      </c>
      <c r="E45" s="202" t="s">
        <v>402</v>
      </c>
      <c r="F45" s="111"/>
      <c r="G45" s="76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2:24" x14ac:dyDescent="0.35">
      <c r="B46" s="198">
        <v>17</v>
      </c>
      <c r="C46" s="115" t="s">
        <v>503</v>
      </c>
      <c r="D46" s="199">
        <v>1666991.66</v>
      </c>
      <c r="E46" s="200"/>
      <c r="F46" s="11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2:24" x14ac:dyDescent="0.35">
      <c r="B47" s="198"/>
      <c r="C47" s="118"/>
      <c r="D47" s="201">
        <v>1666991.66</v>
      </c>
      <c r="E47" s="202" t="s">
        <v>404</v>
      </c>
      <c r="F47" s="111"/>
      <c r="G47" s="76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2:24" x14ac:dyDescent="0.35">
      <c r="B48" s="198">
        <v>18</v>
      </c>
      <c r="C48" s="115" t="s">
        <v>456</v>
      </c>
      <c r="D48" s="199">
        <v>1548591.8900000001</v>
      </c>
      <c r="E48" s="200"/>
      <c r="F48" s="11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2:24" x14ac:dyDescent="0.35">
      <c r="B49" s="198"/>
      <c r="C49" s="118"/>
      <c r="D49" s="201">
        <v>834648</v>
      </c>
      <c r="E49" s="202" t="s">
        <v>402</v>
      </c>
      <c r="F49" s="111"/>
      <c r="G49" s="76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2:24" x14ac:dyDescent="0.35">
      <c r="B50" s="203"/>
      <c r="C50" s="105"/>
      <c r="D50" s="204">
        <v>713943.89</v>
      </c>
      <c r="E50" s="205" t="s">
        <v>413</v>
      </c>
      <c r="F50" s="11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2:24" x14ac:dyDescent="0.35">
      <c r="B51" s="198">
        <v>19</v>
      </c>
      <c r="C51" s="115" t="s">
        <v>453</v>
      </c>
      <c r="D51" s="199">
        <v>1283707</v>
      </c>
      <c r="E51" s="200"/>
      <c r="F51" s="111"/>
      <c r="G51" s="76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2:24" x14ac:dyDescent="0.35">
      <c r="B52" s="198"/>
      <c r="C52" s="118"/>
      <c r="D52" s="201">
        <v>703193</v>
      </c>
      <c r="E52" s="202" t="s">
        <v>402</v>
      </c>
      <c r="F52" s="11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2:24" x14ac:dyDescent="0.35">
      <c r="B53" s="203"/>
      <c r="C53" s="105"/>
      <c r="D53" s="201">
        <v>335431</v>
      </c>
      <c r="E53" s="202" t="s">
        <v>406</v>
      </c>
      <c r="F53" s="111"/>
      <c r="G53" s="76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2:24" x14ac:dyDescent="0.35">
      <c r="B54" s="203"/>
      <c r="C54" s="105"/>
      <c r="D54" s="201">
        <v>245083</v>
      </c>
      <c r="E54" s="202" t="s">
        <v>413</v>
      </c>
      <c r="F54" s="11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2:24" x14ac:dyDescent="0.35">
      <c r="B55" s="198">
        <v>20</v>
      </c>
      <c r="C55" s="115" t="s">
        <v>450</v>
      </c>
      <c r="D55" s="199">
        <v>1257742.26</v>
      </c>
      <c r="E55" s="200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2:24" x14ac:dyDescent="0.35">
      <c r="B56" s="198"/>
      <c r="C56" s="116"/>
      <c r="D56" s="201">
        <v>955191</v>
      </c>
      <c r="E56" s="202" t="s">
        <v>402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2:24" ht="15" thickBot="1" x14ac:dyDescent="0.4">
      <c r="B57" s="206"/>
      <c r="C57" s="207"/>
      <c r="D57" s="208">
        <v>302551.26</v>
      </c>
      <c r="E57" s="209" t="s">
        <v>413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2:24" x14ac:dyDescent="0.35"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2:24" x14ac:dyDescent="0.35"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2:24" x14ac:dyDescent="0.35"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2:24" x14ac:dyDescent="0.35"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2:24" x14ac:dyDescent="0.35"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2:24" x14ac:dyDescent="0.35"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2:24" x14ac:dyDescent="0.35"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2:24" x14ac:dyDescent="0.35"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2:24" x14ac:dyDescent="0.35">
      <c r="B66" s="112"/>
      <c r="C66" s="113"/>
      <c r="D66" s="114"/>
      <c r="E66" s="115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2:24" x14ac:dyDescent="0.35">
      <c r="B67" s="112"/>
      <c r="C67" s="116"/>
      <c r="D67" s="117"/>
      <c r="E67" s="118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2:24" x14ac:dyDescent="0.35"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2:24" x14ac:dyDescent="0.35"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2:24" x14ac:dyDescent="0.35">
      <c r="D70" s="11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2:24" x14ac:dyDescent="0.35">
      <c r="C71" s="4"/>
      <c r="D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2:24" x14ac:dyDescent="0.35">
      <c r="C72" s="4"/>
      <c r="D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2:24" x14ac:dyDescent="0.35">
      <c r="C73" s="4"/>
      <c r="D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2:24" x14ac:dyDescent="0.35">
      <c r="C74" s="4"/>
      <c r="D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2:24" x14ac:dyDescent="0.35">
      <c r="C75" s="4"/>
      <c r="D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2:24" x14ac:dyDescent="0.35">
      <c r="C76" s="4"/>
      <c r="D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2:24" x14ac:dyDescent="0.35">
      <c r="C77" s="4"/>
      <c r="D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2:24" x14ac:dyDescent="0.35">
      <c r="C78" s="4"/>
      <c r="D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2:24" x14ac:dyDescent="0.35">
      <c r="C79" s="4"/>
      <c r="D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2:24" x14ac:dyDescent="0.35">
      <c r="C80" s="4"/>
      <c r="D80"/>
      <c r="E80" s="76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3:24" x14ac:dyDescent="0.35">
      <c r="C81" s="4"/>
      <c r="D81"/>
      <c r="E81" s="76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3:24" x14ac:dyDescent="0.35">
      <c r="C82" s="4"/>
      <c r="D82"/>
      <c r="E82" s="76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3:24" x14ac:dyDescent="0.35">
      <c r="C83" s="4"/>
      <c r="D83"/>
      <c r="E83" s="76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3:24" x14ac:dyDescent="0.35">
      <c r="C84" s="4"/>
      <c r="D84"/>
      <c r="E84" s="76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3:24" x14ac:dyDescent="0.35">
      <c r="C85" s="4"/>
      <c r="D85"/>
      <c r="E85" s="76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3:24" x14ac:dyDescent="0.35">
      <c r="C86" s="4"/>
      <c r="D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3:24" x14ac:dyDescent="0.35"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3:24" x14ac:dyDescent="0.35"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3:24" x14ac:dyDescent="0.35"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3:24" x14ac:dyDescent="0.35"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3:24" x14ac:dyDescent="0.35"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3:24" x14ac:dyDescent="0.35"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3:24" x14ac:dyDescent="0.35"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3:24" x14ac:dyDescent="0.35"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3:24" x14ac:dyDescent="0.35"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3:24" x14ac:dyDescent="0.35"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9:24" x14ac:dyDescent="0.35"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9:24" x14ac:dyDescent="0.35"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9:24" x14ac:dyDescent="0.35"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9:24" x14ac:dyDescent="0.35"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9:24" x14ac:dyDescent="0.35"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9:24" x14ac:dyDescent="0.35"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9:24" x14ac:dyDescent="0.35"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9:24" x14ac:dyDescent="0.35"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9:24" x14ac:dyDescent="0.35"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9:24" x14ac:dyDescent="0.35"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9:24" x14ac:dyDescent="0.35"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9:24" x14ac:dyDescent="0.35"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9:24" x14ac:dyDescent="0.35"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9:24" x14ac:dyDescent="0.35"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9:24" x14ac:dyDescent="0.35"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9:24" x14ac:dyDescent="0.35"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9:24" x14ac:dyDescent="0.35"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9:24" x14ac:dyDescent="0.35"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9:24" x14ac:dyDescent="0.35"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9:24" x14ac:dyDescent="0.35"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9:24" x14ac:dyDescent="0.35"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9:24" x14ac:dyDescent="0.35"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9:24" x14ac:dyDescent="0.35"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9:24" x14ac:dyDescent="0.35"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9:24" x14ac:dyDescent="0.35"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9:24" x14ac:dyDescent="0.35"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9:24" x14ac:dyDescent="0.35"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9:24" x14ac:dyDescent="0.35"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9:24" x14ac:dyDescent="0.35"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9:24" x14ac:dyDescent="0.35"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9:24" x14ac:dyDescent="0.35"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9:24" x14ac:dyDescent="0.35"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9:24" x14ac:dyDescent="0.35"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9:24" x14ac:dyDescent="0.35"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9:24" x14ac:dyDescent="0.35"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9:24" x14ac:dyDescent="0.35"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9:24" x14ac:dyDescent="0.35"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9:24" x14ac:dyDescent="0.35"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9:24" x14ac:dyDescent="0.35"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9:24" x14ac:dyDescent="0.35"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9:24" x14ac:dyDescent="0.35"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9:24" x14ac:dyDescent="0.35"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9:24" x14ac:dyDescent="0.35"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9:24" x14ac:dyDescent="0.35"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9:24" x14ac:dyDescent="0.35"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9:24" x14ac:dyDescent="0.35"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9:24" x14ac:dyDescent="0.35"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9:24" x14ac:dyDescent="0.35"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9:24" x14ac:dyDescent="0.35"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9:24" x14ac:dyDescent="0.35"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9:24" x14ac:dyDescent="0.35"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9:24" x14ac:dyDescent="0.35"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9:24" x14ac:dyDescent="0.35"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9:24" x14ac:dyDescent="0.35"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9:24" x14ac:dyDescent="0.35"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9:24" x14ac:dyDescent="0.35"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3156-F498-41A6-8E98-618F7F6C2FBB}">
  <sheetPr>
    <tabColor rgb="FF92D050"/>
  </sheetPr>
  <dimension ref="A1:E27"/>
  <sheetViews>
    <sheetView showGridLines="0" workbookViewId="0"/>
  </sheetViews>
  <sheetFormatPr defaultColWidth="8.83203125" defaultRowHeight="14.5" outlineLevelCol="1" x14ac:dyDescent="0.35"/>
  <cols>
    <col min="1" max="1" width="2.08203125" style="105" customWidth="1"/>
    <col min="2" max="2" width="51.9140625" style="105" customWidth="1" outlineLevel="1"/>
    <col min="3" max="3" width="33.1640625" style="105" customWidth="1"/>
    <col min="4" max="4" width="20.5" style="105" bestFit="1" customWidth="1"/>
    <col min="5" max="16384" width="8.83203125" style="105"/>
  </cols>
  <sheetData>
    <row r="1" spans="1:5" ht="9" customHeight="1" thickBot="1" x14ac:dyDescent="0.4">
      <c r="A1" s="111"/>
      <c r="B1" s="111"/>
      <c r="C1" s="111"/>
      <c r="D1" s="111"/>
    </row>
    <row r="2" spans="1:5" ht="29" x14ac:dyDescent="0.35">
      <c r="A2" s="111"/>
      <c r="B2" s="210" t="s">
        <v>457</v>
      </c>
      <c r="C2" s="193" t="s">
        <v>442</v>
      </c>
      <c r="D2" s="111"/>
    </row>
    <row r="3" spans="1:5" x14ac:dyDescent="0.35">
      <c r="A3" s="111"/>
      <c r="B3" s="211"/>
      <c r="C3" s="212"/>
      <c r="D3" s="111"/>
    </row>
    <row r="4" spans="1:5" x14ac:dyDescent="0.35">
      <c r="A4" s="111"/>
      <c r="B4" s="183" t="s">
        <v>458</v>
      </c>
      <c r="C4" s="205" t="s">
        <v>448</v>
      </c>
      <c r="D4" s="111"/>
    </row>
    <row r="5" spans="1:5" x14ac:dyDescent="0.35">
      <c r="A5" s="111"/>
      <c r="B5" s="183" t="s">
        <v>514</v>
      </c>
      <c r="C5" s="205" t="s">
        <v>455</v>
      </c>
      <c r="D5" s="111"/>
    </row>
    <row r="6" spans="1:5" x14ac:dyDescent="0.35">
      <c r="A6" s="111"/>
      <c r="B6" s="183"/>
      <c r="C6" s="205" t="s">
        <v>502</v>
      </c>
      <c r="D6" s="111"/>
    </row>
    <row r="7" spans="1:5" x14ac:dyDescent="0.35">
      <c r="A7" s="111"/>
      <c r="B7" s="183" t="s">
        <v>515</v>
      </c>
      <c r="C7" s="205" t="s">
        <v>503</v>
      </c>
      <c r="D7" s="111"/>
    </row>
    <row r="8" spans="1:5" x14ac:dyDescent="0.35">
      <c r="A8" s="111"/>
      <c r="B8" s="183" t="s">
        <v>460</v>
      </c>
      <c r="C8" s="205" t="s">
        <v>445</v>
      </c>
      <c r="D8" s="121"/>
    </row>
    <row r="9" spans="1:5" x14ac:dyDescent="0.35">
      <c r="A9" s="111"/>
      <c r="B9" s="183" t="s">
        <v>506</v>
      </c>
      <c r="C9" s="205" t="s">
        <v>444</v>
      </c>
      <c r="D9" s="111"/>
    </row>
    <row r="10" spans="1:5" x14ac:dyDescent="0.35">
      <c r="A10" s="111"/>
      <c r="B10" s="183"/>
      <c r="C10" s="205" t="s">
        <v>446</v>
      </c>
      <c r="D10" s="111"/>
    </row>
    <row r="11" spans="1:5" x14ac:dyDescent="0.35">
      <c r="A11" s="111"/>
      <c r="B11" s="183"/>
      <c r="C11" s="205" t="s">
        <v>500</v>
      </c>
      <c r="D11" s="121"/>
    </row>
    <row r="12" spans="1:5" x14ac:dyDescent="0.35">
      <c r="A12" s="111"/>
      <c r="B12" s="183"/>
      <c r="C12" s="205" t="s">
        <v>501</v>
      </c>
      <c r="D12" s="111"/>
    </row>
    <row r="13" spans="1:5" x14ac:dyDescent="0.35">
      <c r="A13" s="111"/>
      <c r="B13" s="183"/>
      <c r="C13" s="205" t="s">
        <v>499</v>
      </c>
      <c r="D13" s="121"/>
    </row>
    <row r="14" spans="1:5" x14ac:dyDescent="0.35">
      <c r="A14" s="111"/>
      <c r="B14" s="183"/>
      <c r="C14" s="205" t="s">
        <v>452</v>
      </c>
      <c r="D14" s="121"/>
    </row>
    <row r="15" spans="1:5" x14ac:dyDescent="0.35">
      <c r="A15" s="111"/>
      <c r="B15" s="183"/>
      <c r="C15" s="205" t="s">
        <v>447</v>
      </c>
      <c r="D15" s="121"/>
      <c r="E15" s="167"/>
    </row>
    <row r="16" spans="1:5" x14ac:dyDescent="0.35">
      <c r="A16" s="111"/>
      <c r="B16" s="183"/>
      <c r="C16" s="205" t="s">
        <v>504</v>
      </c>
      <c r="D16" s="121"/>
    </row>
    <row r="17" spans="1:4" x14ac:dyDescent="0.35">
      <c r="A17" s="111"/>
      <c r="B17" s="183"/>
      <c r="C17" s="205" t="s">
        <v>456</v>
      </c>
      <c r="D17" s="111"/>
    </row>
    <row r="18" spans="1:4" x14ac:dyDescent="0.35">
      <c r="A18" s="111"/>
      <c r="B18" s="183"/>
      <c r="C18" s="205" t="s">
        <v>453</v>
      </c>
      <c r="D18" s="111"/>
    </row>
    <row r="19" spans="1:4" x14ac:dyDescent="0.35">
      <c r="A19" s="111"/>
      <c r="B19" s="183"/>
      <c r="C19" s="205" t="s">
        <v>450</v>
      </c>
      <c r="D19" s="111"/>
    </row>
    <row r="20" spans="1:4" x14ac:dyDescent="0.35">
      <c r="A20" s="111"/>
      <c r="B20" s="183" t="s">
        <v>507</v>
      </c>
      <c r="C20" s="205" t="s">
        <v>449</v>
      </c>
      <c r="D20" s="111"/>
    </row>
    <row r="21" spans="1:4" x14ac:dyDescent="0.35">
      <c r="A21" s="111"/>
      <c r="B21" s="183" t="s">
        <v>461</v>
      </c>
      <c r="C21" s="205" t="s">
        <v>454</v>
      </c>
      <c r="D21" s="111"/>
    </row>
    <row r="22" spans="1:4" x14ac:dyDescent="0.35">
      <c r="A22" s="111"/>
      <c r="B22" s="183" t="s">
        <v>513</v>
      </c>
      <c r="C22" s="205" t="s">
        <v>512</v>
      </c>
      <c r="D22" s="111"/>
    </row>
    <row r="23" spans="1:4" ht="15" thickBot="1" x14ac:dyDescent="0.4">
      <c r="A23" s="111"/>
      <c r="B23" s="187" t="s">
        <v>459</v>
      </c>
      <c r="C23" s="213" t="s">
        <v>451</v>
      </c>
      <c r="D23" s="120"/>
    </row>
    <row r="24" spans="1:4" x14ac:dyDescent="0.35">
      <c r="A24" s="111"/>
      <c r="B24" s="119"/>
      <c r="C24" s="122"/>
      <c r="D24" s="118"/>
    </row>
    <row r="25" spans="1:4" x14ac:dyDescent="0.35">
      <c r="D25"/>
    </row>
    <row r="26" spans="1:4" x14ac:dyDescent="0.35">
      <c r="D26"/>
    </row>
    <row r="27" spans="1:4" x14ac:dyDescent="0.35">
      <c r="D27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C458-11C0-41A7-8682-D07DF0BF156B}">
  <sheetPr>
    <tabColor rgb="FF92D050"/>
  </sheetPr>
  <dimension ref="B1:I43"/>
  <sheetViews>
    <sheetView showGridLines="0" zoomScaleNormal="100" workbookViewId="0"/>
  </sheetViews>
  <sheetFormatPr defaultRowHeight="14.5" x14ac:dyDescent="0.35"/>
  <cols>
    <col min="1" max="1" width="1.9140625" customWidth="1"/>
    <col min="2" max="2" width="64.58203125" customWidth="1"/>
    <col min="3" max="3" width="4.1640625" customWidth="1"/>
    <col min="4" max="4" width="3.6640625" customWidth="1"/>
    <col min="5" max="5" width="4.1640625" customWidth="1"/>
    <col min="6" max="6" width="15.9140625" customWidth="1"/>
    <col min="7" max="7" width="1.4140625" customWidth="1"/>
    <col min="8" max="8" width="13.6640625" customWidth="1"/>
    <col min="10" max="10" width="106.08203125" bestFit="1" customWidth="1"/>
    <col min="11" max="11" width="21.6640625" bestFit="1" customWidth="1"/>
    <col min="12" max="12" width="22.08203125" bestFit="1" customWidth="1"/>
    <col min="13" max="13" width="18.5" bestFit="1" customWidth="1"/>
    <col min="14" max="14" width="15.5" bestFit="1" customWidth="1"/>
    <col min="15" max="15" width="14.6640625" bestFit="1" customWidth="1"/>
    <col min="16" max="16" width="15.58203125" bestFit="1" customWidth="1"/>
    <col min="17" max="17" width="17.58203125" bestFit="1" customWidth="1"/>
    <col min="18" max="18" width="58.08203125" bestFit="1" customWidth="1"/>
    <col min="19" max="19" width="16.08203125" bestFit="1" customWidth="1"/>
    <col min="20" max="20" width="22.08203125" bestFit="1" customWidth="1"/>
    <col min="21" max="21" width="18.1640625" bestFit="1" customWidth="1"/>
    <col min="22" max="22" width="59.08203125" bestFit="1" customWidth="1"/>
    <col min="23" max="23" width="48.08203125" bestFit="1" customWidth="1"/>
    <col min="24" max="24" width="65" bestFit="1" customWidth="1"/>
    <col min="25" max="25" width="15.08203125" bestFit="1" customWidth="1"/>
    <col min="26" max="26" width="14.58203125" bestFit="1" customWidth="1"/>
    <col min="27" max="27" width="51.58203125" bestFit="1" customWidth="1"/>
    <col min="28" max="28" width="24.6640625" bestFit="1" customWidth="1"/>
    <col min="29" max="29" width="20.08203125" bestFit="1" customWidth="1"/>
    <col min="30" max="30" width="18.1640625" bestFit="1" customWidth="1"/>
    <col min="31" max="31" width="22.58203125" bestFit="1" customWidth="1"/>
    <col min="32" max="32" width="16.6640625" bestFit="1" customWidth="1"/>
    <col min="33" max="33" width="19.58203125" bestFit="1" customWidth="1"/>
    <col min="34" max="34" width="24.5" bestFit="1" customWidth="1"/>
    <col min="35" max="35" width="28" bestFit="1" customWidth="1"/>
    <col min="36" max="36" width="43" bestFit="1" customWidth="1"/>
    <col min="37" max="38" width="36.5" bestFit="1" customWidth="1"/>
    <col min="39" max="39" width="50.08203125" bestFit="1" customWidth="1"/>
    <col min="40" max="40" width="53.58203125" bestFit="1" customWidth="1"/>
    <col min="41" max="41" width="36.58203125" bestFit="1" customWidth="1"/>
    <col min="42" max="42" width="47.58203125" bestFit="1" customWidth="1"/>
    <col min="43" max="43" width="39.08203125" bestFit="1" customWidth="1"/>
    <col min="44" max="44" width="24.08203125" bestFit="1" customWidth="1"/>
    <col min="45" max="45" width="27.1640625" bestFit="1" customWidth="1"/>
    <col min="46" max="46" width="15.58203125" bestFit="1" customWidth="1"/>
    <col min="47" max="47" width="46.08203125" bestFit="1" customWidth="1"/>
    <col min="48" max="48" width="41.58203125" bestFit="1" customWidth="1"/>
    <col min="49" max="49" width="53.6640625" bestFit="1" customWidth="1"/>
    <col min="50" max="50" width="20" bestFit="1" customWidth="1"/>
    <col min="51" max="51" width="19.08203125" bestFit="1" customWidth="1"/>
    <col min="52" max="52" width="42" bestFit="1" customWidth="1"/>
    <col min="53" max="53" width="40.08203125" bestFit="1" customWidth="1"/>
    <col min="54" max="54" width="22.08203125" bestFit="1" customWidth="1"/>
    <col min="55" max="55" width="41.58203125" bestFit="1" customWidth="1"/>
    <col min="56" max="56" width="48.08203125" bestFit="1" customWidth="1"/>
    <col min="57" max="57" width="50.08203125" bestFit="1" customWidth="1"/>
    <col min="58" max="58" width="49" bestFit="1" customWidth="1"/>
    <col min="59" max="59" width="46.58203125" bestFit="1" customWidth="1"/>
    <col min="60" max="60" width="66.6640625" bestFit="1" customWidth="1"/>
    <col min="61" max="61" width="51" bestFit="1" customWidth="1"/>
    <col min="62" max="62" width="20.5" bestFit="1" customWidth="1"/>
    <col min="63" max="63" width="44.6640625" bestFit="1" customWidth="1"/>
    <col min="64" max="64" width="53.6640625" bestFit="1" customWidth="1"/>
    <col min="65" max="65" width="22.58203125" bestFit="1" customWidth="1"/>
    <col min="66" max="66" width="63.1640625" bestFit="1" customWidth="1"/>
    <col min="67" max="67" width="34.58203125" bestFit="1" customWidth="1"/>
    <col min="68" max="68" width="21.1640625" bestFit="1" customWidth="1"/>
    <col min="69" max="69" width="39.58203125" bestFit="1" customWidth="1"/>
    <col min="70" max="70" width="42.1640625" bestFit="1" customWidth="1"/>
    <col min="71" max="71" width="41.58203125" bestFit="1" customWidth="1"/>
    <col min="72" max="72" width="42.08203125" bestFit="1" customWidth="1"/>
    <col min="73" max="73" width="52.6640625" bestFit="1" customWidth="1"/>
    <col min="74" max="74" width="17.08203125" bestFit="1" customWidth="1"/>
    <col min="75" max="75" width="93.58203125" bestFit="1" customWidth="1"/>
    <col min="76" max="76" width="85.08203125" bestFit="1" customWidth="1"/>
    <col min="77" max="77" width="93.1640625" bestFit="1" customWidth="1"/>
    <col min="78" max="78" width="94" bestFit="1" customWidth="1"/>
    <col min="79" max="79" width="93" bestFit="1" customWidth="1"/>
    <col min="80" max="80" width="59.08203125" bestFit="1" customWidth="1"/>
    <col min="81" max="81" width="61.58203125" bestFit="1" customWidth="1"/>
    <col min="82" max="82" width="63.5" bestFit="1" customWidth="1"/>
    <col min="83" max="83" width="49.58203125" bestFit="1" customWidth="1"/>
    <col min="84" max="84" width="56.08203125" bestFit="1" customWidth="1"/>
    <col min="85" max="85" width="35.58203125" bestFit="1" customWidth="1"/>
    <col min="86" max="86" width="40.5" bestFit="1" customWidth="1"/>
    <col min="87" max="87" width="18.5" bestFit="1" customWidth="1"/>
    <col min="88" max="88" width="10.58203125" bestFit="1" customWidth="1"/>
    <col min="89" max="89" width="14.08203125" bestFit="1" customWidth="1"/>
    <col min="90" max="90" width="15" bestFit="1" customWidth="1"/>
    <col min="91" max="91" width="18.1640625" bestFit="1" customWidth="1"/>
    <col min="92" max="92" width="25.08203125" bestFit="1" customWidth="1"/>
    <col min="93" max="93" width="37.5" bestFit="1" customWidth="1"/>
    <col min="94" max="94" width="35" bestFit="1" customWidth="1"/>
    <col min="95" max="95" width="57.5" bestFit="1" customWidth="1"/>
    <col min="96" max="96" width="51" bestFit="1" customWidth="1"/>
    <col min="97" max="97" width="39.08203125" bestFit="1" customWidth="1"/>
    <col min="98" max="98" width="86.58203125" bestFit="1" customWidth="1"/>
    <col min="99" max="99" width="40.6640625" bestFit="1" customWidth="1"/>
    <col min="100" max="100" width="40.1640625" bestFit="1" customWidth="1"/>
    <col min="101" max="101" width="52.1640625" bestFit="1" customWidth="1"/>
    <col min="102" max="102" width="51.58203125" bestFit="1" customWidth="1"/>
    <col min="103" max="103" width="67" bestFit="1" customWidth="1"/>
    <col min="104" max="104" width="69.08203125" bestFit="1" customWidth="1"/>
    <col min="105" max="105" width="19" bestFit="1" customWidth="1"/>
    <col min="106" max="106" width="36.58203125" bestFit="1" customWidth="1"/>
    <col min="107" max="107" width="28.58203125" bestFit="1" customWidth="1"/>
    <col min="108" max="108" width="57" bestFit="1" customWidth="1"/>
    <col min="109" max="109" width="51.6640625" bestFit="1" customWidth="1"/>
    <col min="110" max="110" width="57.58203125" bestFit="1" customWidth="1"/>
    <col min="111" max="111" width="22.5" bestFit="1" customWidth="1"/>
    <col min="112" max="112" width="69.58203125" bestFit="1" customWidth="1"/>
    <col min="113" max="113" width="32.58203125" bestFit="1" customWidth="1"/>
    <col min="114" max="114" width="34.6640625" bestFit="1" customWidth="1"/>
    <col min="115" max="115" width="67" bestFit="1" customWidth="1"/>
    <col min="116" max="116" width="40.6640625" bestFit="1" customWidth="1"/>
    <col min="117" max="117" width="42.58203125" bestFit="1" customWidth="1"/>
    <col min="118" max="118" width="40.08203125" bestFit="1" customWidth="1"/>
    <col min="119" max="119" width="49.6640625" bestFit="1" customWidth="1"/>
    <col min="120" max="120" width="37.6640625" bestFit="1" customWidth="1"/>
    <col min="121" max="121" width="42.1640625" bestFit="1" customWidth="1"/>
    <col min="122" max="122" width="61.58203125" bestFit="1" customWidth="1"/>
    <col min="123" max="123" width="90.58203125" bestFit="1" customWidth="1"/>
    <col min="124" max="124" width="126.58203125" bestFit="1" customWidth="1"/>
    <col min="125" max="125" width="56.1640625" bestFit="1" customWidth="1"/>
    <col min="126" max="126" width="15.1640625" bestFit="1" customWidth="1"/>
    <col min="127" max="127" width="48.08203125" bestFit="1" customWidth="1"/>
    <col min="128" max="128" width="79.08203125" bestFit="1" customWidth="1"/>
    <col min="129" max="129" width="33.08203125" bestFit="1" customWidth="1"/>
    <col min="130" max="130" width="37.1640625" bestFit="1" customWidth="1"/>
    <col min="131" max="131" width="107.58203125" bestFit="1" customWidth="1"/>
    <col min="132" max="132" width="17.08203125" bestFit="1" customWidth="1"/>
    <col min="133" max="133" width="45.58203125" bestFit="1" customWidth="1"/>
    <col min="134" max="134" width="53.08203125" bestFit="1" customWidth="1"/>
    <col min="135" max="135" width="60" bestFit="1" customWidth="1"/>
    <col min="136" max="136" width="49.08203125" bestFit="1" customWidth="1"/>
    <col min="137" max="137" width="34.58203125" bestFit="1" customWidth="1"/>
    <col min="138" max="138" width="27.6640625" bestFit="1" customWidth="1"/>
    <col min="139" max="139" width="38.6640625" bestFit="1" customWidth="1"/>
    <col min="140" max="140" width="35.1640625" bestFit="1" customWidth="1"/>
    <col min="141" max="141" width="65.6640625" bestFit="1" customWidth="1"/>
    <col min="142" max="142" width="13.58203125" bestFit="1" customWidth="1"/>
    <col min="143" max="143" width="57.1640625" bestFit="1" customWidth="1"/>
    <col min="144" max="144" width="42.6640625" bestFit="1" customWidth="1"/>
    <col min="145" max="145" width="40.08203125" bestFit="1" customWidth="1"/>
    <col min="146" max="146" width="13.08203125" bestFit="1" customWidth="1"/>
    <col min="147" max="147" width="54.5" bestFit="1" customWidth="1"/>
    <col min="148" max="148" width="46.1640625" bestFit="1" customWidth="1"/>
    <col min="149" max="149" width="13.08203125" bestFit="1" customWidth="1"/>
    <col min="150" max="150" width="26.5" bestFit="1" customWidth="1"/>
    <col min="151" max="151" width="15.08203125" bestFit="1" customWidth="1"/>
    <col min="152" max="152" width="31.6640625" bestFit="1" customWidth="1"/>
    <col min="153" max="153" width="42.08203125" bestFit="1" customWidth="1"/>
    <col min="154" max="154" width="43.58203125" bestFit="1" customWidth="1"/>
    <col min="155" max="155" width="13.58203125" bestFit="1" customWidth="1"/>
    <col min="156" max="156" width="28.08203125" bestFit="1" customWidth="1"/>
    <col min="157" max="157" width="17.6640625" bestFit="1" customWidth="1"/>
    <col min="158" max="158" width="51.58203125" bestFit="1" customWidth="1"/>
    <col min="159" max="159" width="34.58203125" bestFit="1" customWidth="1"/>
    <col min="160" max="160" width="50.58203125" bestFit="1" customWidth="1"/>
    <col min="161" max="161" width="59.6640625" bestFit="1" customWidth="1"/>
    <col min="162" max="162" width="43.58203125" bestFit="1" customWidth="1"/>
    <col min="163" max="163" width="10" bestFit="1" customWidth="1"/>
    <col min="164" max="164" width="14.58203125" bestFit="1" customWidth="1"/>
    <col min="165" max="165" width="42.08203125" bestFit="1" customWidth="1"/>
    <col min="166" max="166" width="33.58203125" bestFit="1" customWidth="1"/>
    <col min="167" max="167" width="42.08203125" bestFit="1" customWidth="1"/>
    <col min="168" max="168" width="44.5" bestFit="1" customWidth="1"/>
    <col min="169" max="169" width="33.58203125" bestFit="1" customWidth="1"/>
    <col min="170" max="170" width="49.08203125" bestFit="1" customWidth="1"/>
    <col min="171" max="171" width="11.6640625" bestFit="1" customWidth="1"/>
    <col min="172" max="172" width="43.58203125" bestFit="1" customWidth="1"/>
    <col min="173" max="173" width="37.5" bestFit="1" customWidth="1"/>
    <col min="174" max="174" width="11" bestFit="1" customWidth="1"/>
    <col min="175" max="175" width="47.6640625" bestFit="1" customWidth="1"/>
    <col min="176" max="176" width="46" bestFit="1" customWidth="1"/>
    <col min="177" max="177" width="23.58203125" bestFit="1" customWidth="1"/>
    <col min="178" max="178" width="47.08203125" bestFit="1" customWidth="1"/>
    <col min="179" max="179" width="28" bestFit="1" customWidth="1"/>
    <col min="180" max="180" width="50.58203125" bestFit="1" customWidth="1"/>
    <col min="181" max="181" width="22.08203125" bestFit="1" customWidth="1"/>
    <col min="182" max="182" width="61" bestFit="1" customWidth="1"/>
    <col min="183" max="183" width="57.58203125" bestFit="1" customWidth="1"/>
    <col min="184" max="184" width="124.58203125" bestFit="1" customWidth="1"/>
    <col min="185" max="185" width="62.08203125" bestFit="1" customWidth="1"/>
    <col min="186" max="186" width="63.58203125" bestFit="1" customWidth="1"/>
    <col min="187" max="187" width="61.1640625" bestFit="1" customWidth="1"/>
    <col min="188" max="188" width="84.6640625" bestFit="1" customWidth="1"/>
    <col min="189" max="189" width="54.5" bestFit="1" customWidth="1"/>
    <col min="190" max="190" width="69.58203125" bestFit="1" customWidth="1"/>
    <col min="191" max="191" width="84.58203125" bestFit="1" customWidth="1"/>
    <col min="192" max="192" width="67.58203125" bestFit="1" customWidth="1"/>
    <col min="193" max="193" width="64.1640625" bestFit="1" customWidth="1"/>
    <col min="194" max="194" width="61.08203125" bestFit="1" customWidth="1"/>
    <col min="195" max="195" width="52.08203125" bestFit="1" customWidth="1"/>
    <col min="196" max="196" width="22.58203125" bestFit="1" customWidth="1"/>
    <col min="197" max="197" width="44.08203125" bestFit="1" customWidth="1"/>
    <col min="198" max="198" width="22.08203125" bestFit="1" customWidth="1"/>
    <col min="199" max="199" width="11.58203125" bestFit="1" customWidth="1"/>
    <col min="200" max="200" width="32.5" bestFit="1" customWidth="1"/>
    <col min="201" max="201" width="29.08203125" bestFit="1" customWidth="1"/>
    <col min="202" max="202" width="34.58203125" bestFit="1" customWidth="1"/>
    <col min="203" max="203" width="11.6640625" bestFit="1" customWidth="1"/>
  </cols>
  <sheetData>
    <row r="1" spans="2:9" ht="15" thickBot="1" x14ac:dyDescent="0.4">
      <c r="B1" s="24"/>
      <c r="C1" s="24"/>
      <c r="D1" s="24"/>
      <c r="E1" s="24"/>
      <c r="F1" s="98"/>
      <c r="G1" s="24"/>
      <c r="H1" s="24"/>
      <c r="I1" s="24"/>
    </row>
    <row r="2" spans="2:9" x14ac:dyDescent="0.35">
      <c r="B2" s="25"/>
      <c r="C2" s="26"/>
      <c r="D2" s="26"/>
      <c r="E2" s="26"/>
      <c r="F2" s="99"/>
      <c r="G2" s="27"/>
      <c r="H2" s="24"/>
      <c r="I2" s="24"/>
    </row>
    <row r="3" spans="2:9" ht="43.5" x14ac:dyDescent="0.35">
      <c r="B3" s="221" t="s">
        <v>2</v>
      </c>
      <c r="C3" s="222"/>
      <c r="D3" s="222"/>
      <c r="E3" s="222"/>
      <c r="F3" s="223" t="s">
        <v>462</v>
      </c>
      <c r="G3" s="224"/>
      <c r="H3" s="24"/>
      <c r="I3" s="24"/>
    </row>
    <row r="4" spans="2:9" x14ac:dyDescent="0.35">
      <c r="B4" s="34"/>
      <c r="C4" s="24"/>
      <c r="D4" s="24"/>
      <c r="E4" s="24"/>
      <c r="F4" s="98"/>
      <c r="G4" s="31"/>
      <c r="H4" s="24"/>
      <c r="I4" s="24"/>
    </row>
    <row r="5" spans="2:9" x14ac:dyDescent="0.35">
      <c r="B5" s="215" t="s">
        <v>413</v>
      </c>
      <c r="C5" s="159"/>
      <c r="D5" s="159"/>
      <c r="E5" s="24"/>
      <c r="F5" s="216">
        <v>27</v>
      </c>
      <c r="G5" s="31"/>
      <c r="H5" s="159"/>
      <c r="I5" s="24"/>
    </row>
    <row r="6" spans="2:9" x14ac:dyDescent="0.35">
      <c r="B6" s="101"/>
      <c r="C6" s="159"/>
      <c r="D6" s="159"/>
      <c r="E6" s="24"/>
      <c r="F6" s="217" t="s">
        <v>414</v>
      </c>
      <c r="G6" s="31"/>
      <c r="H6" s="159"/>
      <c r="I6" s="24"/>
    </row>
    <row r="7" spans="2:9" x14ac:dyDescent="0.35">
      <c r="B7" s="28" t="s">
        <v>415</v>
      </c>
      <c r="C7" s="159"/>
      <c r="D7" s="159"/>
      <c r="E7" s="24"/>
      <c r="F7" s="216">
        <v>0</v>
      </c>
      <c r="G7" s="31"/>
      <c r="H7" s="159"/>
      <c r="I7" s="24"/>
    </row>
    <row r="8" spans="2:9" x14ac:dyDescent="0.35">
      <c r="B8" s="101"/>
      <c r="C8" s="159"/>
      <c r="D8" s="159"/>
      <c r="E8" s="24"/>
      <c r="F8" s="217" t="s">
        <v>414</v>
      </c>
      <c r="G8" s="31"/>
      <c r="H8" s="159"/>
      <c r="I8" s="24"/>
    </row>
    <row r="9" spans="2:9" x14ac:dyDescent="0.35">
      <c r="B9" s="101" t="s">
        <v>402</v>
      </c>
      <c r="C9" s="159"/>
      <c r="D9" s="159"/>
      <c r="E9" s="24"/>
      <c r="F9" s="216">
        <v>39</v>
      </c>
      <c r="G9" s="31"/>
      <c r="H9" s="159"/>
      <c r="I9" s="24"/>
    </row>
    <row r="10" spans="2:9" x14ac:dyDescent="0.35">
      <c r="B10" s="101"/>
      <c r="C10" s="159"/>
      <c r="D10" s="159"/>
      <c r="E10" s="24"/>
      <c r="F10" s="217" t="s">
        <v>414</v>
      </c>
      <c r="G10" s="31"/>
      <c r="H10" s="159"/>
      <c r="I10" s="24"/>
    </row>
    <row r="11" spans="2:9" x14ac:dyDescent="0.35">
      <c r="B11" s="215" t="s">
        <v>416</v>
      </c>
      <c r="C11" s="159"/>
      <c r="D11" s="159"/>
      <c r="E11" s="24"/>
      <c r="F11" s="216">
        <v>0</v>
      </c>
      <c r="G11" s="31"/>
      <c r="H11" s="159"/>
      <c r="I11" s="24"/>
    </row>
    <row r="12" spans="2:9" x14ac:dyDescent="0.35">
      <c r="B12" s="101"/>
      <c r="C12" s="159"/>
      <c r="D12" s="159"/>
      <c r="E12" s="24"/>
      <c r="F12" s="217" t="s">
        <v>414</v>
      </c>
      <c r="G12" s="31"/>
      <c r="H12" s="159"/>
      <c r="I12" s="24"/>
    </row>
    <row r="13" spans="2:9" x14ac:dyDescent="0.35">
      <c r="B13" s="218" t="s">
        <v>403</v>
      </c>
      <c r="C13" s="159"/>
      <c r="D13" s="159"/>
      <c r="E13" s="24"/>
      <c r="F13" s="216">
        <v>2</v>
      </c>
      <c r="G13" s="31"/>
      <c r="H13" s="159"/>
      <c r="I13" s="24"/>
    </row>
    <row r="14" spans="2:9" x14ac:dyDescent="0.35">
      <c r="B14" s="101"/>
      <c r="C14" s="159"/>
      <c r="D14" s="159"/>
      <c r="E14" s="24"/>
      <c r="F14" s="217" t="s">
        <v>414</v>
      </c>
      <c r="G14" s="31"/>
      <c r="H14" s="159"/>
      <c r="I14" s="24"/>
    </row>
    <row r="15" spans="2:9" x14ac:dyDescent="0.35">
      <c r="B15" s="101" t="s">
        <v>417</v>
      </c>
      <c r="C15" s="159"/>
      <c r="D15" s="159"/>
      <c r="E15" s="24"/>
      <c r="F15" s="216">
        <v>20</v>
      </c>
      <c r="G15" s="31"/>
      <c r="H15" s="159"/>
      <c r="I15" s="24"/>
    </row>
    <row r="16" spans="2:9" x14ac:dyDescent="0.35">
      <c r="B16" s="101"/>
      <c r="C16" s="159"/>
      <c r="D16" s="159"/>
      <c r="E16" s="24"/>
      <c r="F16" s="217" t="s">
        <v>414</v>
      </c>
      <c r="G16" s="31"/>
      <c r="H16" s="159"/>
      <c r="I16" s="24"/>
    </row>
    <row r="17" spans="2:9" x14ac:dyDescent="0.35">
      <c r="B17" s="215" t="s">
        <v>418</v>
      </c>
      <c r="C17" s="159"/>
      <c r="D17" s="159"/>
      <c r="E17" s="24"/>
      <c r="F17" s="216">
        <v>0</v>
      </c>
      <c r="G17" s="31"/>
      <c r="H17" s="159"/>
      <c r="I17" s="24"/>
    </row>
    <row r="18" spans="2:9" x14ac:dyDescent="0.35">
      <c r="B18" s="101"/>
      <c r="C18" s="159"/>
      <c r="D18" s="159"/>
      <c r="E18" s="24"/>
      <c r="F18" s="217" t="s">
        <v>414</v>
      </c>
      <c r="G18" s="31"/>
      <c r="H18" s="159"/>
      <c r="I18" s="24"/>
    </row>
    <row r="19" spans="2:9" x14ac:dyDescent="0.35">
      <c r="B19" s="215" t="s">
        <v>404</v>
      </c>
      <c r="C19" s="159"/>
      <c r="D19" s="159"/>
      <c r="E19" s="24"/>
      <c r="F19" s="216">
        <v>6</v>
      </c>
      <c r="G19" s="31"/>
      <c r="H19" s="159"/>
      <c r="I19" s="24"/>
    </row>
    <row r="20" spans="2:9" x14ac:dyDescent="0.35">
      <c r="B20" s="101"/>
      <c r="C20" s="159"/>
      <c r="D20" s="159"/>
      <c r="E20" s="24"/>
      <c r="F20" s="217" t="s">
        <v>414</v>
      </c>
      <c r="G20" s="31"/>
      <c r="H20" s="159"/>
      <c r="I20" s="24"/>
    </row>
    <row r="21" spans="2:9" x14ac:dyDescent="0.35">
      <c r="B21" s="101" t="s">
        <v>419</v>
      </c>
      <c r="C21" s="159"/>
      <c r="D21" s="159"/>
      <c r="E21" s="24"/>
      <c r="F21" s="216">
        <v>1</v>
      </c>
      <c r="G21" s="31"/>
      <c r="H21" s="159"/>
      <c r="I21" s="24"/>
    </row>
    <row r="22" spans="2:9" x14ac:dyDescent="0.35">
      <c r="B22" s="101"/>
      <c r="C22" s="159"/>
      <c r="D22" s="159"/>
      <c r="E22" s="24"/>
      <c r="F22" s="217" t="s">
        <v>414</v>
      </c>
      <c r="G22" s="31"/>
      <c r="H22" s="159"/>
      <c r="I22" s="24"/>
    </row>
    <row r="23" spans="2:9" x14ac:dyDescent="0.35">
      <c r="B23" s="101" t="s">
        <v>406</v>
      </c>
      <c r="C23" s="159"/>
      <c r="D23" s="159"/>
      <c r="E23" s="24"/>
      <c r="F23" s="216">
        <v>19</v>
      </c>
      <c r="G23" s="31"/>
      <c r="H23" s="159"/>
      <c r="I23" s="24"/>
    </row>
    <row r="24" spans="2:9" x14ac:dyDescent="0.35">
      <c r="B24" s="101"/>
      <c r="C24" s="159"/>
      <c r="D24" s="159"/>
      <c r="E24" s="24"/>
      <c r="F24" s="217" t="s">
        <v>414</v>
      </c>
      <c r="G24" s="31"/>
      <c r="H24" s="159"/>
      <c r="I24" s="24"/>
    </row>
    <row r="25" spans="2:9" x14ac:dyDescent="0.35">
      <c r="B25" s="101" t="s">
        <v>408</v>
      </c>
      <c r="C25" s="159"/>
      <c r="D25" s="159"/>
      <c r="E25" s="24"/>
      <c r="F25" s="216">
        <v>6</v>
      </c>
      <c r="G25" s="31"/>
      <c r="H25" s="159"/>
      <c r="I25" s="24"/>
    </row>
    <row r="26" spans="2:9" x14ac:dyDescent="0.35">
      <c r="B26" s="101"/>
      <c r="C26" s="159"/>
      <c r="D26" s="159"/>
      <c r="E26" s="24"/>
      <c r="F26" s="217" t="s">
        <v>414</v>
      </c>
      <c r="G26" s="31"/>
      <c r="H26" s="159"/>
      <c r="I26" s="24"/>
    </row>
    <row r="27" spans="2:9" x14ac:dyDescent="0.35">
      <c r="B27" s="101" t="s">
        <v>342</v>
      </c>
      <c r="C27" s="159"/>
      <c r="D27" s="159"/>
      <c r="E27" s="24"/>
      <c r="F27" s="216">
        <v>0</v>
      </c>
      <c r="G27" s="31"/>
      <c r="H27" s="159"/>
      <c r="I27" s="24"/>
    </row>
    <row r="28" spans="2:9" x14ac:dyDescent="0.35">
      <c r="B28" s="101"/>
      <c r="C28" s="159"/>
      <c r="D28" s="159"/>
      <c r="E28" s="24"/>
      <c r="F28" s="217" t="s">
        <v>414</v>
      </c>
      <c r="G28" s="31"/>
      <c r="H28" s="159"/>
      <c r="I28" s="24"/>
    </row>
    <row r="29" spans="2:9" x14ac:dyDescent="0.35">
      <c r="B29" s="28" t="s">
        <v>420</v>
      </c>
      <c r="C29" s="159"/>
      <c r="D29" s="159"/>
      <c r="E29" s="24"/>
      <c r="F29" s="216">
        <v>1</v>
      </c>
      <c r="G29" s="31"/>
      <c r="H29" s="159"/>
      <c r="I29" s="24"/>
    </row>
    <row r="30" spans="2:9" x14ac:dyDescent="0.35">
      <c r="B30" s="101"/>
      <c r="C30" s="159"/>
      <c r="D30" s="159"/>
      <c r="E30" s="24"/>
      <c r="F30" s="217" t="s">
        <v>414</v>
      </c>
      <c r="G30" s="31"/>
      <c r="H30" s="159"/>
      <c r="I30" s="24"/>
    </row>
    <row r="31" spans="2:9" x14ac:dyDescent="0.35">
      <c r="B31" s="101" t="s">
        <v>421</v>
      </c>
      <c r="C31" s="159"/>
      <c r="D31" s="159"/>
      <c r="E31" s="24"/>
      <c r="F31" s="216">
        <v>4</v>
      </c>
      <c r="G31" s="31"/>
      <c r="H31" s="159"/>
      <c r="I31" s="24"/>
    </row>
    <row r="32" spans="2:9" x14ac:dyDescent="0.35">
      <c r="B32" s="101"/>
      <c r="C32" s="159"/>
      <c r="D32" s="159"/>
      <c r="E32" s="24"/>
      <c r="F32" s="217" t="s">
        <v>414</v>
      </c>
      <c r="G32" s="31"/>
      <c r="H32" s="159"/>
      <c r="I32" s="24"/>
    </row>
    <row r="33" spans="2:9" x14ac:dyDescent="0.35">
      <c r="B33" s="101" t="s">
        <v>422</v>
      </c>
      <c r="C33" s="159"/>
      <c r="D33" s="159"/>
      <c r="E33" s="24"/>
      <c r="F33" s="216">
        <v>2</v>
      </c>
      <c r="G33" s="31"/>
      <c r="H33" s="159"/>
      <c r="I33" s="24"/>
    </row>
    <row r="34" spans="2:9" x14ac:dyDescent="0.35">
      <c r="B34" s="101"/>
      <c r="C34" s="159"/>
      <c r="D34" s="159"/>
      <c r="E34" s="24"/>
      <c r="F34" s="217" t="s">
        <v>414</v>
      </c>
      <c r="G34" s="31"/>
      <c r="H34" s="160"/>
      <c r="I34" s="24"/>
    </row>
    <row r="35" spans="2:9" x14ac:dyDescent="0.35">
      <c r="B35" s="101" t="s">
        <v>423</v>
      </c>
      <c r="C35" s="159"/>
      <c r="D35" s="159"/>
      <c r="E35" s="24"/>
      <c r="F35" s="216">
        <v>0</v>
      </c>
      <c r="G35" s="31"/>
      <c r="H35" s="159"/>
      <c r="I35" s="24"/>
    </row>
    <row r="36" spans="2:9" x14ac:dyDescent="0.35">
      <c r="B36" s="218"/>
      <c r="C36" s="160"/>
      <c r="D36" s="219"/>
      <c r="E36" s="24"/>
      <c r="F36" s="217" t="s">
        <v>414</v>
      </c>
      <c r="G36" s="31"/>
      <c r="H36" s="159"/>
      <c r="I36" s="24"/>
    </row>
    <row r="37" spans="2:9" x14ac:dyDescent="0.35">
      <c r="B37" s="101" t="s">
        <v>531</v>
      </c>
      <c r="C37" s="159"/>
      <c r="D37" s="159"/>
      <c r="E37" s="24"/>
      <c r="F37" s="216">
        <v>0</v>
      </c>
      <c r="G37" s="31"/>
      <c r="H37" s="159"/>
      <c r="I37" s="24"/>
    </row>
    <row r="38" spans="2:9" x14ac:dyDescent="0.35">
      <c r="B38" s="34"/>
      <c r="C38" s="24"/>
      <c r="D38" s="24"/>
      <c r="E38" s="24"/>
      <c r="F38" s="123"/>
      <c r="G38" s="31"/>
      <c r="H38" s="159"/>
      <c r="I38" s="24"/>
    </row>
    <row r="39" spans="2:9" x14ac:dyDescent="0.35">
      <c r="B39" s="34"/>
      <c r="C39" s="24"/>
      <c r="D39" s="24"/>
      <c r="E39" s="24"/>
      <c r="F39" s="217"/>
      <c r="G39" s="31"/>
      <c r="H39" s="24"/>
      <c r="I39" s="24"/>
    </row>
    <row r="40" spans="2:9" x14ac:dyDescent="0.35">
      <c r="B40" s="34"/>
      <c r="C40" s="24"/>
      <c r="D40" s="24"/>
      <c r="E40" s="24"/>
      <c r="F40" s="220">
        <f>SUM(F5:F37)</f>
        <v>127</v>
      </c>
      <c r="G40" s="31"/>
      <c r="H40" s="24"/>
      <c r="I40" s="24"/>
    </row>
    <row r="41" spans="2:9" ht="15" thickBot="1" x14ac:dyDescent="0.4">
      <c r="B41" s="40"/>
      <c r="C41" s="41"/>
      <c r="D41" s="41"/>
      <c r="E41" s="42"/>
      <c r="F41" s="103"/>
      <c r="G41" s="43"/>
      <c r="H41" s="24"/>
      <c r="I41" s="24"/>
    </row>
    <row r="42" spans="2:9" x14ac:dyDescent="0.35">
      <c r="B42" s="23"/>
      <c r="C42" s="24"/>
      <c r="D42" s="24"/>
      <c r="E42" s="24"/>
      <c r="F42" s="98"/>
      <c r="G42" s="24"/>
      <c r="H42" s="24"/>
      <c r="I42" s="24"/>
    </row>
    <row r="43" spans="2:9" x14ac:dyDescent="0.35">
      <c r="B43" s="23"/>
      <c r="C43" s="24"/>
      <c r="D43" s="24"/>
      <c r="E43" s="24"/>
      <c r="F43" s="24"/>
      <c r="G43" s="24"/>
      <c r="H43" s="24"/>
      <c r="I43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231FA791A5E748BBB79A05B527D242" ma:contentTypeVersion="10" ma:contentTypeDescription="Create a new document." ma:contentTypeScope="" ma:versionID="c4ebdbba0dfc4283527132db2caf27d2">
  <xsd:schema xmlns:xsd="http://www.w3.org/2001/XMLSchema" xmlns:xs="http://www.w3.org/2001/XMLSchema" xmlns:p="http://schemas.microsoft.com/office/2006/metadata/properties" xmlns:ns2="371f4956-a12e-4d29-a727-d181e0129c10" xmlns:ns3="dff5bab6-33a2-4b0c-a350-9774f497138c" targetNamespace="http://schemas.microsoft.com/office/2006/metadata/properties" ma:root="true" ma:fieldsID="24b1291bb68f02137cf383fd266cb9c8" ns2:_="" ns3:_="">
    <xsd:import namespace="371f4956-a12e-4d29-a727-d181e0129c10"/>
    <xsd:import namespace="dff5bab6-33a2-4b0c-a350-9774f49713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f4956-a12e-4d29-a727-d181e0129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5bab6-33a2-4b0c-a350-9774f49713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23121d-cfe5-46e5-b407-0c97ccb35b5d}" ma:internalName="TaxCatchAll" ma:showField="CatchAllData" ma:web="dff5bab6-33a2-4b0c-a350-9774f4971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1f4956-a12e-4d29-a727-d181e0129c10">
      <Terms xmlns="http://schemas.microsoft.com/office/infopath/2007/PartnerControls"/>
    </lcf76f155ced4ddcb4097134ff3c332f>
    <TaxCatchAll xmlns="dff5bab6-33a2-4b0c-a350-9774f497138c" xsi:nil="true"/>
  </documentManagement>
</p:properties>
</file>

<file path=customXml/itemProps1.xml><?xml version="1.0" encoding="utf-8"?>
<ds:datastoreItem xmlns:ds="http://schemas.openxmlformats.org/officeDocument/2006/customXml" ds:itemID="{AF61B4DC-34FE-4517-8530-5E1A21332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1f4956-a12e-4d29-a727-d181e0129c10"/>
    <ds:schemaRef ds:uri="dff5bab6-33a2-4b0c-a350-9774f4971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41319-CE66-4699-9527-F3F0457BB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52A082-D2A3-4316-A5C8-AD88DD13F344}">
  <ds:schemaRefs>
    <ds:schemaRef ds:uri="371f4956-a12e-4d29-a727-d181e0129c10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dff5bab6-33a2-4b0c-a350-9774f497138c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Unternehmen je Sektor</vt:lpstr>
      <vt:lpstr>Abdeckung</vt:lpstr>
      <vt:lpstr>Übersicht je Zahlung</vt:lpstr>
      <vt:lpstr>KSt</vt:lpstr>
      <vt:lpstr>GewSt</vt:lpstr>
      <vt:lpstr>GewSt_20 größte Einnahmen</vt:lpstr>
      <vt:lpstr>GewSt_20. höchste Einnahmen</vt:lpstr>
      <vt:lpstr>GewSt_20. _ Rechnungsprüfung</vt:lpstr>
      <vt:lpstr>GewSt_Anzahl Kommunen</vt:lpstr>
      <vt:lpstr>Feldes_Förderabgabe</vt:lpstr>
      <vt:lpstr>EU-Energiekrisenbeitrag</vt:lpstr>
      <vt:lpstr>Transparenzregister</vt:lpstr>
      <vt:lpstr>Zahlungsart pro Unternehmen</vt:lpstr>
      <vt:lpstr>Zahlungsart pro Unternehmen 23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Fathurahman, Muhammad Alif</dc:creator>
  <cp:keywords/>
  <dc:description/>
  <cp:lastModifiedBy>Scheffbuch, Philipp</cp:lastModifiedBy>
  <cp:revision/>
  <dcterms:created xsi:type="dcterms:W3CDTF">2025-03-25T12:37:45Z</dcterms:created>
  <dcterms:modified xsi:type="dcterms:W3CDTF">2026-07-16T07:13:26Z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0x01010018231FA791A5E748BBB79A05B527D242</vt:lpwstr>
  </property>
  <property fmtid="{D5CDD505-2E9C-101B-9397-08002B2CF9AE}" pid="3" name="MediaServiceImageTags">
    <vt:lpwstr/>
  </property>
</Properties>
</file>